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definedNames>
    <definedName name="_xlnm._FilterDatabase" localSheetId="0" hidden="1">Sheet1!$A$2:$D$42</definedName>
  </definedNames>
  <calcPr calcId="144525"/>
</workbook>
</file>

<file path=xl/sharedStrings.xml><?xml version="1.0" encoding="utf-8"?>
<sst xmlns="http://schemas.openxmlformats.org/spreadsheetml/2006/main" count="47" uniqueCount="16">
  <si>
    <t>安徽省申博人力资源管理有限公司劳务派遣岗位劳务派遣岗位
拟聘用人员名单</t>
  </si>
  <si>
    <t>序号</t>
  </si>
  <si>
    <t>报考岗位</t>
  </si>
  <si>
    <t>准考证号</t>
  </si>
  <si>
    <t>姓名</t>
  </si>
  <si>
    <t>01_抄催员（瑶海区域）</t>
  </si>
  <si>
    <t>02_抄催员（包河区域）</t>
  </si>
  <si>
    <t>202400328</t>
  </si>
  <si>
    <t>代义杰</t>
  </si>
  <si>
    <t>03_抄催员（滨湖区域）</t>
  </si>
  <si>
    <t>04_抄催员（经开区域）</t>
  </si>
  <si>
    <t>05_抄催员（蜀山区域）</t>
  </si>
  <si>
    <t>06_抄催员（庐阳三十岗区域）</t>
  </si>
  <si>
    <t>07_接线员</t>
  </si>
  <si>
    <t>08_营业厅柜员</t>
  </si>
  <si>
    <t>09_录入员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</si>
</sst>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zoomScaleSheetLayoutView="60" workbookViewId="0">
      <selection activeCell="G6" sqref="G6"/>
    </sheetView>
  </sheetViews>
  <sheetFormatPr defaultColWidth="9" defaultRowHeight="13.5" outlineLevelCol="3"/>
  <cols>
    <col min="1" max="1" width="9" style="1"/>
    <col min="2" max="2" width="26.2583333333333" style="1" customWidth="1"/>
    <col min="3" max="4" width="16.625" style="1" customWidth="1"/>
    <col min="5" max="16384" width="9" style="1"/>
  </cols>
  <sheetData>
    <row r="1" s="1" customFormat="1" ht="42" customHeight="1" spans="1:4">
      <c r="A1" s="3" t="s">
        <v>0</v>
      </c>
      <c r="B1" s="4"/>
      <c r="C1" s="4"/>
      <c r="D1" s="4"/>
    </row>
    <row r="2" s="1" customFormat="1" ht="24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24" customHeight="1" spans="1:4">
      <c r="A3" s="6">
        <v>1</v>
      </c>
      <c r="B3" s="6" t="s">
        <v>5</v>
      </c>
      <c r="C3" s="7" t="str">
        <f>"202400207"</f>
        <v>202400207</v>
      </c>
      <c r="D3" s="6" t="str">
        <f>"李心怡"</f>
        <v>李心怡</v>
      </c>
    </row>
    <row r="4" s="2" customFormat="1" ht="24" customHeight="1" spans="1:4">
      <c r="A4" s="6">
        <v>2</v>
      </c>
      <c r="B4" s="6" t="s">
        <v>5</v>
      </c>
      <c r="C4" s="7" t="str">
        <f>"202400101"</f>
        <v>202400101</v>
      </c>
      <c r="D4" s="6" t="str">
        <f>"巩磊"</f>
        <v>巩磊</v>
      </c>
    </row>
    <row r="5" s="2" customFormat="1" ht="24" customHeight="1" spans="1:4">
      <c r="A5" s="6">
        <v>3</v>
      </c>
      <c r="B5" s="6" t="s">
        <v>5</v>
      </c>
      <c r="C5" s="7" t="str">
        <f>"202400108"</f>
        <v>202400108</v>
      </c>
      <c r="D5" s="6" t="str">
        <f>"陈燕"</f>
        <v>陈燕</v>
      </c>
    </row>
    <row r="6" s="2" customFormat="1" ht="24" customHeight="1" spans="1:4">
      <c r="A6" s="6">
        <v>4</v>
      </c>
      <c r="B6" s="6" t="s">
        <v>5</v>
      </c>
      <c r="C6" s="7" t="str">
        <f>"202400105"</f>
        <v>202400105</v>
      </c>
      <c r="D6" s="6" t="str">
        <f>"孙雅丽"</f>
        <v>孙雅丽</v>
      </c>
    </row>
    <row r="7" s="2" customFormat="1" ht="24" customHeight="1" spans="1:4">
      <c r="A7" s="6">
        <v>5</v>
      </c>
      <c r="B7" s="6" t="s">
        <v>5</v>
      </c>
      <c r="C7" s="7" t="str">
        <f>"202400321"</f>
        <v>202400321</v>
      </c>
      <c r="D7" s="6" t="str">
        <f>"代凰凰"</f>
        <v>代凰凰</v>
      </c>
    </row>
    <row r="8" s="2" customFormat="1" ht="24" customHeight="1" spans="1:4">
      <c r="A8" s="6">
        <v>6</v>
      </c>
      <c r="B8" s="6" t="s">
        <v>5</v>
      </c>
      <c r="C8" s="7" t="str">
        <f>"202400311"</f>
        <v>202400311</v>
      </c>
      <c r="D8" s="6" t="str">
        <f>"刘影"</f>
        <v>刘影</v>
      </c>
    </row>
    <row r="9" s="2" customFormat="1" ht="24" customHeight="1" spans="1:4">
      <c r="A9" s="6">
        <v>7</v>
      </c>
      <c r="B9" s="6" t="s">
        <v>5</v>
      </c>
      <c r="C9" s="7" t="str">
        <f>"202400317"</f>
        <v>202400317</v>
      </c>
      <c r="D9" s="6" t="str">
        <f>"杨丽"</f>
        <v>杨丽</v>
      </c>
    </row>
    <row r="10" s="2" customFormat="1" ht="24" customHeight="1" spans="1:4">
      <c r="A10" s="6">
        <v>8</v>
      </c>
      <c r="B10" s="6" t="s">
        <v>5</v>
      </c>
      <c r="C10" s="7" t="str">
        <f>"202400214"</f>
        <v>202400214</v>
      </c>
      <c r="D10" s="6" t="str">
        <f>"郝维维"</f>
        <v>郝维维</v>
      </c>
    </row>
    <row r="11" s="2" customFormat="1" ht="24" customHeight="1" spans="1:4">
      <c r="A11" s="6">
        <v>9</v>
      </c>
      <c r="B11" s="6" t="s">
        <v>5</v>
      </c>
      <c r="C11" s="7" t="str">
        <f>"202400309"</f>
        <v>202400309</v>
      </c>
      <c r="D11" s="6" t="str">
        <f>"林长英"</f>
        <v>林长英</v>
      </c>
    </row>
    <row r="12" s="2" customFormat="1" ht="24" customHeight="1" spans="1:4">
      <c r="A12" s="6">
        <v>10</v>
      </c>
      <c r="B12" s="6" t="s">
        <v>5</v>
      </c>
      <c r="C12" s="7" t="str">
        <f>"202400305"</f>
        <v>202400305</v>
      </c>
      <c r="D12" s="6" t="str">
        <f>"崔丽"</f>
        <v>崔丽</v>
      </c>
    </row>
    <row r="13" s="2" customFormat="1" ht="24" customHeight="1" spans="1:4">
      <c r="A13" s="6">
        <v>11</v>
      </c>
      <c r="B13" s="6" t="s">
        <v>5</v>
      </c>
      <c r="C13" s="7" t="str">
        <f>"202400228"</f>
        <v>202400228</v>
      </c>
      <c r="D13" s="6" t="str">
        <f>"宋真真"</f>
        <v>宋真真</v>
      </c>
    </row>
    <row r="14" s="2" customFormat="1" ht="24" customHeight="1" spans="1:4">
      <c r="A14" s="6">
        <v>12</v>
      </c>
      <c r="B14" s="6" t="s">
        <v>6</v>
      </c>
      <c r="C14" s="7" t="str">
        <f>"202400502"</f>
        <v>202400502</v>
      </c>
      <c r="D14" s="6" t="str">
        <f>"丁希"</f>
        <v>丁希</v>
      </c>
    </row>
    <row r="15" s="2" customFormat="1" ht="24" customHeight="1" spans="1:4">
      <c r="A15" s="6">
        <v>13</v>
      </c>
      <c r="B15" s="6" t="s">
        <v>6</v>
      </c>
      <c r="C15" s="7" t="str">
        <f>"202400429"</f>
        <v>202400429</v>
      </c>
      <c r="D15" s="6" t="str">
        <f>"郭苗雨"</f>
        <v>郭苗雨</v>
      </c>
    </row>
    <row r="16" s="2" customFormat="1" ht="24" customHeight="1" spans="1:4">
      <c r="A16" s="6">
        <v>14</v>
      </c>
      <c r="B16" s="6" t="s">
        <v>6</v>
      </c>
      <c r="C16" s="7" t="s">
        <v>7</v>
      </c>
      <c r="D16" s="6" t="s">
        <v>8</v>
      </c>
    </row>
    <row r="17" s="2" customFormat="1" ht="24" customHeight="1" spans="1:4">
      <c r="A17" s="6">
        <v>15</v>
      </c>
      <c r="B17" s="6" t="s">
        <v>6</v>
      </c>
      <c r="C17" s="7" t="str">
        <f>"202400324"</f>
        <v>202400324</v>
      </c>
      <c r="D17" s="6" t="str">
        <f>"王笑笑"</f>
        <v>王笑笑</v>
      </c>
    </row>
    <row r="18" s="2" customFormat="1" ht="24" customHeight="1" spans="1:4">
      <c r="A18" s="6">
        <v>16</v>
      </c>
      <c r="B18" s="6" t="s">
        <v>6</v>
      </c>
      <c r="C18" s="7" t="str">
        <f>"202400330"</f>
        <v>202400330</v>
      </c>
      <c r="D18" s="6" t="str">
        <f>"沈甦"</f>
        <v>沈甦</v>
      </c>
    </row>
    <row r="19" s="2" customFormat="1" ht="24" customHeight="1" spans="1:4">
      <c r="A19" s="6">
        <v>17</v>
      </c>
      <c r="B19" s="6" t="s">
        <v>6</v>
      </c>
      <c r="C19" s="7" t="str">
        <f>"202400425"</f>
        <v>202400425</v>
      </c>
      <c r="D19" s="6" t="str">
        <f>"吴梅"</f>
        <v>吴梅</v>
      </c>
    </row>
    <row r="20" s="2" customFormat="1" ht="24" customHeight="1" spans="1:4">
      <c r="A20" s="6">
        <v>18</v>
      </c>
      <c r="B20" s="6" t="s">
        <v>6</v>
      </c>
      <c r="C20" s="7" t="str">
        <f>"202400412"</f>
        <v>202400412</v>
      </c>
      <c r="D20" s="6" t="str">
        <f>"权婷婷"</f>
        <v>权婷婷</v>
      </c>
    </row>
    <row r="21" s="2" customFormat="1" ht="24" customHeight="1" spans="1:4">
      <c r="A21" s="8">
        <v>19</v>
      </c>
      <c r="B21" s="8" t="s">
        <v>6</v>
      </c>
      <c r="C21" s="7" t="str">
        <f>"202400404"</f>
        <v>202400404</v>
      </c>
      <c r="D21" s="8" t="str">
        <f>"王磊"</f>
        <v>王磊</v>
      </c>
    </row>
    <row r="22" s="2" customFormat="1" ht="24" customHeight="1" spans="1:4">
      <c r="A22" s="6">
        <v>20</v>
      </c>
      <c r="B22" s="6" t="s">
        <v>9</v>
      </c>
      <c r="C22" s="7" t="str">
        <f>"202400515"</f>
        <v>202400515</v>
      </c>
      <c r="D22" s="6" t="str">
        <f>"魏红林"</f>
        <v>魏红林</v>
      </c>
    </row>
    <row r="23" s="2" customFormat="1" ht="24" customHeight="1" spans="1:4">
      <c r="A23" s="6">
        <v>21</v>
      </c>
      <c r="B23" s="6" t="s">
        <v>9</v>
      </c>
      <c r="C23" s="7" t="str">
        <f>"202400524"</f>
        <v>202400524</v>
      </c>
      <c r="D23" s="6" t="str">
        <f>"孙吉龙"</f>
        <v>孙吉龙</v>
      </c>
    </row>
    <row r="24" s="2" customFormat="1" ht="24" customHeight="1" spans="1:4">
      <c r="A24" s="6">
        <v>22</v>
      </c>
      <c r="B24" s="6" t="s">
        <v>9</v>
      </c>
      <c r="C24" s="7" t="str">
        <f>"202400518"</f>
        <v>202400518</v>
      </c>
      <c r="D24" s="6" t="str">
        <f>"张梅"</f>
        <v>张梅</v>
      </c>
    </row>
    <row r="25" s="2" customFormat="1" ht="24" customHeight="1" spans="1:4">
      <c r="A25" s="6">
        <v>23</v>
      </c>
      <c r="B25" s="6" t="s">
        <v>10</v>
      </c>
      <c r="C25" s="7" t="str">
        <f>"202400604"</f>
        <v>202400604</v>
      </c>
      <c r="D25" s="6" t="str">
        <f>"盛晓畅"</f>
        <v>盛晓畅</v>
      </c>
    </row>
    <row r="26" s="2" customFormat="1" ht="24" customHeight="1" spans="1:4">
      <c r="A26" s="8">
        <v>24</v>
      </c>
      <c r="B26" s="8" t="s">
        <v>10</v>
      </c>
      <c r="C26" s="7" t="str">
        <f>"202400610"</f>
        <v>202400610</v>
      </c>
      <c r="D26" s="8" t="str">
        <f>"李慧君"</f>
        <v>李慧君</v>
      </c>
    </row>
    <row r="27" s="2" customFormat="1" ht="24" customHeight="1" spans="1:4">
      <c r="A27" s="6">
        <v>25</v>
      </c>
      <c r="B27" s="6" t="s">
        <v>10</v>
      </c>
      <c r="C27" s="7" t="str">
        <f>"202400608"</f>
        <v>202400608</v>
      </c>
      <c r="D27" s="6" t="str">
        <f>"夏婉青"</f>
        <v>夏婉青</v>
      </c>
    </row>
    <row r="28" s="2" customFormat="1" ht="24" customHeight="1" spans="1:4">
      <c r="A28" s="6">
        <v>26</v>
      </c>
      <c r="B28" s="6" t="s">
        <v>11</v>
      </c>
      <c r="C28" s="7" t="str">
        <f>"202400722"</f>
        <v>202400722</v>
      </c>
      <c r="D28" s="6" t="str">
        <f>"李彦"</f>
        <v>李彦</v>
      </c>
    </row>
    <row r="29" s="2" customFormat="1" ht="24" customHeight="1" spans="1:4">
      <c r="A29" s="6">
        <v>27</v>
      </c>
      <c r="B29" s="6" t="s">
        <v>11</v>
      </c>
      <c r="C29" s="7" t="str">
        <f>"202400715"</f>
        <v>202400715</v>
      </c>
      <c r="D29" s="6" t="str">
        <f>"孙娣"</f>
        <v>孙娣</v>
      </c>
    </row>
    <row r="30" s="2" customFormat="1" ht="24" customHeight="1" spans="1:4">
      <c r="A30" s="6">
        <v>28</v>
      </c>
      <c r="B30" s="6" t="s">
        <v>11</v>
      </c>
      <c r="C30" s="7" t="str">
        <f>"202400620"</f>
        <v>202400620</v>
      </c>
      <c r="D30" s="6" t="str">
        <f>"许健"</f>
        <v>许健</v>
      </c>
    </row>
    <row r="31" s="2" customFormat="1" ht="24" customHeight="1" spans="1:4">
      <c r="A31" s="6">
        <v>29</v>
      </c>
      <c r="B31" s="6" t="s">
        <v>11</v>
      </c>
      <c r="C31" s="7" t="str">
        <f>"202400810"</f>
        <v>202400810</v>
      </c>
      <c r="D31" s="6" t="str">
        <f>"宋玫玉"</f>
        <v>宋玫玉</v>
      </c>
    </row>
    <row r="32" s="2" customFormat="1" ht="24" customHeight="1" spans="1:4">
      <c r="A32" s="6">
        <v>30</v>
      </c>
      <c r="B32" s="6" t="s">
        <v>11</v>
      </c>
      <c r="C32" s="7" t="str">
        <f>"202400728"</f>
        <v>202400728</v>
      </c>
      <c r="D32" s="6" t="str">
        <f>"黄涛"</f>
        <v>黄涛</v>
      </c>
    </row>
    <row r="33" s="2" customFormat="1" ht="24" customHeight="1" spans="1:4">
      <c r="A33" s="6">
        <v>31</v>
      </c>
      <c r="B33" s="6" t="s">
        <v>11</v>
      </c>
      <c r="C33" s="7" t="str">
        <f>"202400803"</f>
        <v>202400803</v>
      </c>
      <c r="D33" s="6" t="str">
        <f>"张兰"</f>
        <v>张兰</v>
      </c>
    </row>
    <row r="34" s="2" customFormat="1" ht="24" customHeight="1" spans="1:4">
      <c r="A34" s="6">
        <v>32</v>
      </c>
      <c r="B34" s="6" t="s">
        <v>11</v>
      </c>
      <c r="C34" s="7" t="str">
        <f>"202400714"</f>
        <v>202400714</v>
      </c>
      <c r="D34" s="6" t="str">
        <f>"张佩"</f>
        <v>张佩</v>
      </c>
    </row>
    <row r="35" s="2" customFormat="1" ht="24" customHeight="1" spans="1:4">
      <c r="A35" s="6">
        <v>33</v>
      </c>
      <c r="B35" s="6" t="s">
        <v>11</v>
      </c>
      <c r="C35" s="7" t="str">
        <f>"202400704"</f>
        <v>202400704</v>
      </c>
      <c r="D35" s="6" t="str">
        <f>"史安明"</f>
        <v>史安明</v>
      </c>
    </row>
    <row r="36" s="2" customFormat="1" ht="24" customHeight="1" spans="1:4">
      <c r="A36" s="8">
        <v>34</v>
      </c>
      <c r="B36" s="8" t="s">
        <v>11</v>
      </c>
      <c r="C36" s="7" t="str">
        <f>"202400819"</f>
        <v>202400819</v>
      </c>
      <c r="D36" s="8" t="str">
        <f>"李莉"</f>
        <v>李莉</v>
      </c>
    </row>
    <row r="37" s="2" customFormat="1" ht="24" customHeight="1" spans="1:4">
      <c r="A37" s="6">
        <v>35</v>
      </c>
      <c r="B37" s="6" t="s">
        <v>11</v>
      </c>
      <c r="C37" s="7" t="str">
        <f>"202400709"</f>
        <v>202400709</v>
      </c>
      <c r="D37" s="6" t="str">
        <f>"王金玲"</f>
        <v>王金玲</v>
      </c>
    </row>
    <row r="38" s="2" customFormat="1" ht="24" customHeight="1" spans="1:4">
      <c r="A38" s="6">
        <v>36</v>
      </c>
      <c r="B38" s="6" t="s">
        <v>11</v>
      </c>
      <c r="C38" s="7" t="str">
        <f>"202400621"</f>
        <v>202400621</v>
      </c>
      <c r="D38" s="6" t="str">
        <f>"徐冉"</f>
        <v>徐冉</v>
      </c>
    </row>
    <row r="39" s="2" customFormat="1" ht="24" customHeight="1" spans="1:4">
      <c r="A39" s="6">
        <v>37</v>
      </c>
      <c r="B39" s="6" t="s">
        <v>12</v>
      </c>
      <c r="C39" s="7" t="str">
        <f>"202400828"</f>
        <v>202400828</v>
      </c>
      <c r="D39" s="6" t="str">
        <f>"余玥"</f>
        <v>余玥</v>
      </c>
    </row>
    <row r="40" s="2" customFormat="1" ht="24" customHeight="1" spans="1:4">
      <c r="A40" s="6">
        <v>38</v>
      </c>
      <c r="B40" s="6" t="s">
        <v>13</v>
      </c>
      <c r="C40" s="7" t="str">
        <f>"202400919"</f>
        <v>202400919</v>
      </c>
      <c r="D40" s="6" t="str">
        <f>"吴金禧"</f>
        <v>吴金禧</v>
      </c>
    </row>
    <row r="41" s="2" customFormat="1" ht="24" customHeight="1" spans="1:4">
      <c r="A41" s="6">
        <v>39</v>
      </c>
      <c r="B41" s="6" t="s">
        <v>14</v>
      </c>
      <c r="C41" s="7" t="str">
        <f>"202400922"</f>
        <v>202400922</v>
      </c>
      <c r="D41" s="6" t="str">
        <f>"邵巧玲"</f>
        <v>邵巧玲</v>
      </c>
    </row>
    <row r="42" s="2" customFormat="1" ht="24" customHeight="1" spans="1:4">
      <c r="A42" s="6">
        <v>40</v>
      </c>
      <c r="B42" s="6" t="s">
        <v>15</v>
      </c>
      <c r="C42" s="7" t="str">
        <f>"202401108"</f>
        <v>202401108</v>
      </c>
      <c r="D42" s="6" t="str">
        <f>"杨澜"</f>
        <v>杨澜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申博集团-陈</cp:lastModifiedBy>
  <dcterms:created xsi:type="dcterms:W3CDTF">2024-01-20T03:58:00Z</dcterms:created>
  <dcterms:modified xsi:type="dcterms:W3CDTF">2024-02-19T01:19:09Z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3A0C9ED9A05B472DB97596C8B9985C23_13</vt:lpwstr>
  </property>
  <property fmtid="{D5CDD505-2E9C-101B-9397-08002B2CF9AE}" pid="4" name="KSOProductBuildVer">
    <vt:lpwstr>2052-11.1.0.14309</vt:lpwstr>
  </property>
</Properties>
</file>