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2" r:id="rId1"/>
  </sheets>
  <definedNames>
    <definedName name="_xlnm._FilterDatabase" localSheetId="0" hidden="1">表!$A$2:$F$2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<sst xmlns="http://schemas.openxmlformats.org/spreadsheetml/2006/main" count="141" uniqueCount="86">
  <si>
    <t>附件2：2024年三亚市育才生态区管理委员会公开招聘村（居）委会专职网格员入围面试人员名单</t>
  </si>
  <si>
    <t>序号</t>
  </si>
  <si>
    <t>报考号</t>
  </si>
  <si>
    <t>报考岗位</t>
  </si>
  <si>
    <t>姓名</t>
  </si>
  <si>
    <t>笔试成绩</t>
  </si>
  <si>
    <t>备注</t>
  </si>
  <si>
    <t>640820240506121645132643</t>
  </si>
  <si>
    <t>01_村（居）专职网格员</t>
  </si>
  <si>
    <t>640820240506101135130868</t>
  </si>
  <si>
    <t>640820240508092531147517</t>
  </si>
  <si>
    <t>640820240506164806135406</t>
  </si>
  <si>
    <t>640820240506182101136185</t>
  </si>
  <si>
    <t>640820240519164550186917</t>
  </si>
  <si>
    <t>640820240507112748140824</t>
  </si>
  <si>
    <t>640820240513202614176809</t>
  </si>
  <si>
    <t>640820240514212342180184</t>
  </si>
  <si>
    <t>640820240520030251186971</t>
  </si>
  <si>
    <t>640820240506100838130816</t>
  </si>
  <si>
    <t>640820240506195414136820</t>
  </si>
  <si>
    <t>640820240507000559138351</t>
  </si>
  <si>
    <t>640820240506101823130983</t>
  </si>
  <si>
    <t>640820240508031812146902</t>
  </si>
  <si>
    <t>640820240507162621143633</t>
  </si>
  <si>
    <t>640820240510123048161367</t>
  </si>
  <si>
    <t>640820240519205905186942</t>
  </si>
  <si>
    <t>640820240506095236130517</t>
  </si>
  <si>
    <t>640820240508184425151541</t>
  </si>
  <si>
    <t>640820240509082736152865</t>
  </si>
  <si>
    <t>640820240506102219131054</t>
  </si>
  <si>
    <t>640820240516204006184090</t>
  </si>
  <si>
    <t>640820240508161411150779</t>
  </si>
  <si>
    <t>640820240512163640170030</t>
  </si>
  <si>
    <t>02_村（居）专职网格员</t>
  </si>
  <si>
    <t>640820240506093448130191</t>
  </si>
  <si>
    <t>640820240519182813186926</t>
  </si>
  <si>
    <t>640820240516192950184018</t>
  </si>
  <si>
    <t>640820240517131213185230</t>
  </si>
  <si>
    <t>640820240508105258148327</t>
  </si>
  <si>
    <t>640820240506112643132028</t>
  </si>
  <si>
    <t>640820240519183850186927</t>
  </si>
  <si>
    <t>03_村（居）专职网格员</t>
  </si>
  <si>
    <t>640820240519200748186934</t>
  </si>
  <si>
    <t>640820240510105234160653</t>
  </si>
  <si>
    <t>640820240507174329144302</t>
  </si>
  <si>
    <t>04_村（居）专职网格员</t>
  </si>
  <si>
    <t>640820240506101211130880</t>
  </si>
  <si>
    <t>640820240518201054186850</t>
  </si>
  <si>
    <t>640820240506093443130187</t>
  </si>
  <si>
    <t>05_村（居）专职网格员</t>
  </si>
  <si>
    <t>640820240508194444151733</t>
  </si>
  <si>
    <t>640820240507121320141255</t>
  </si>
  <si>
    <t>640820240510113515161007</t>
  </si>
  <si>
    <t>640820240512185948170509</t>
  </si>
  <si>
    <t>640820240513094854173005</t>
  </si>
  <si>
    <t>640820240514111732178665</t>
  </si>
  <si>
    <t>640820240515162326181842</t>
  </si>
  <si>
    <t>06_村（居）专职网格员</t>
  </si>
  <si>
    <t>640820240507114905141045</t>
  </si>
  <si>
    <t>640820240506192819136624</t>
  </si>
  <si>
    <t>640820240513155848175772</t>
  </si>
  <si>
    <t>640820240511115419166019</t>
  </si>
  <si>
    <t>07_村（居）专职网格员</t>
  </si>
  <si>
    <t>640820240517154337185544</t>
  </si>
  <si>
    <t>08_村（居）专职网格员</t>
  </si>
  <si>
    <t>640820240513174052176282</t>
  </si>
  <si>
    <t>640820240513113311173983</t>
  </si>
  <si>
    <t>640820240510085337159624</t>
  </si>
  <si>
    <t>640820240506090835129623</t>
  </si>
  <si>
    <t>09_村（居）专职网格员</t>
  </si>
  <si>
    <t>640820240506141725133689</t>
  </si>
  <si>
    <t>640820240517122307185115</t>
  </si>
  <si>
    <t>10_村（居）专职网格员</t>
  </si>
  <si>
    <t>640820240506090326129463</t>
  </si>
  <si>
    <t>640820240506100549130760</t>
  </si>
  <si>
    <t>640820240514104349178518</t>
  </si>
  <si>
    <t>640820240508104804148288</t>
  </si>
  <si>
    <t>11_村（居）专职网格员</t>
  </si>
  <si>
    <t>640820240506095031130481</t>
  </si>
  <si>
    <t>640820240507165246143885</t>
  </si>
  <si>
    <t>640820240506092943130094</t>
  </si>
  <si>
    <t>640820240506152359134425</t>
  </si>
  <si>
    <t>12_村（居）专职网格员</t>
  </si>
  <si>
    <t>640820240507113509140911</t>
  </si>
  <si>
    <t>640820240518140628186825</t>
  </si>
  <si>
    <t>640820240517173747185753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</si>
</sst>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tabSelected="1" zoomScaleSheetLayoutView="60" topLeftCell="A60" workbookViewId="0">
      <selection activeCell="I65" sqref="I65"/>
    </sheetView>
  </sheetViews>
  <sheetFormatPr defaultColWidth="9" defaultRowHeight="35" customHeight="1" outlineLevelCol="5"/>
  <cols>
    <col min="1" max="1" width="8.4537037037037" style="2" customWidth="1"/>
    <col min="2" max="2" width="35.2777777777778" style="2" customWidth="1"/>
    <col min="3" max="3" width="36.9074074074074" style="3" customWidth="1"/>
    <col min="4" max="4" width="15" style="3" customWidth="1"/>
    <col min="5" max="5" width="15" style="2" customWidth="1"/>
    <col min="6" max="6" width="13.6666666666667" style="2" customWidth="1"/>
    <col min="7" max="16384" width="9" style="2"/>
  </cols>
  <sheetData>
    <row r="1" s="1" customFormat="1" ht="63" customHeight="1" spans="1:6">
      <c r="A1" s="4" t="s">
        <v>0</v>
      </c>
      <c r="B1" s="5"/>
      <c r="C1" s="5"/>
      <c r="D1" s="5"/>
      <c r="E1" s="5"/>
      <c r="F1" s="6"/>
    </row>
    <row r="2" s="1" customFormat="1" ht="30" customHeight="1" spans="1:6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ht="30" customHeight="1" spans="1:6">
      <c r="A3" s="10">
        <v>1</v>
      </c>
      <c r="B3" s="10" t="s">
        <v>7</v>
      </c>
      <c r="C3" s="11" t="s">
        <v>8</v>
      </c>
      <c r="D3" s="11" t="str">
        <f>"刘旭"</f>
        <v>刘旭</v>
      </c>
      <c r="E3" s="12">
        <v>73</v>
      </c>
      <c r="F3" s="13"/>
    </row>
    <row r="4" ht="30" customHeight="1" spans="1:6">
      <c r="A4" s="10">
        <v>2</v>
      </c>
      <c r="B4" s="10" t="s">
        <v>9</v>
      </c>
      <c r="C4" s="11" t="s">
        <v>8</v>
      </c>
      <c r="D4" s="11" t="str">
        <f>"杨靖"</f>
        <v>杨靖</v>
      </c>
      <c r="E4" s="12">
        <v>70</v>
      </c>
      <c r="F4" s="13"/>
    </row>
    <row r="5" ht="30" customHeight="1" spans="1:6">
      <c r="A5" s="10">
        <v>3</v>
      </c>
      <c r="B5" s="10" t="s">
        <v>10</v>
      </c>
      <c r="C5" s="11" t="s">
        <v>8</v>
      </c>
      <c r="D5" s="11" t="str">
        <f>"郑铭江"</f>
        <v>郑铭江</v>
      </c>
      <c r="E5" s="12">
        <v>69</v>
      </c>
      <c r="F5" s="13"/>
    </row>
    <row r="6" ht="30" customHeight="1" spans="1:6">
      <c r="A6" s="10">
        <v>4</v>
      </c>
      <c r="B6" s="10" t="s">
        <v>11</v>
      </c>
      <c r="C6" s="11" t="s">
        <v>8</v>
      </c>
      <c r="D6" s="11" t="str">
        <f>"胡飞"</f>
        <v>胡飞</v>
      </c>
      <c r="E6" s="12">
        <v>68</v>
      </c>
      <c r="F6" s="13"/>
    </row>
    <row r="7" ht="30" customHeight="1" spans="1:6">
      <c r="A7" s="10">
        <v>5</v>
      </c>
      <c r="B7" s="10" t="s">
        <v>12</v>
      </c>
      <c r="C7" s="11" t="s">
        <v>8</v>
      </c>
      <c r="D7" s="11" t="str">
        <f>"桑叶"</f>
        <v>桑叶</v>
      </c>
      <c r="E7" s="12">
        <v>68</v>
      </c>
      <c r="F7" s="13"/>
    </row>
    <row r="8" ht="30" customHeight="1" spans="1:6">
      <c r="A8" s="10">
        <v>6</v>
      </c>
      <c r="B8" s="10" t="s">
        <v>13</v>
      </c>
      <c r="C8" s="11" t="s">
        <v>8</v>
      </c>
      <c r="D8" s="11" t="str">
        <f>"姚丽容"</f>
        <v>姚丽容</v>
      </c>
      <c r="E8" s="12">
        <v>68</v>
      </c>
      <c r="F8" s="13"/>
    </row>
    <row r="9" ht="30" customHeight="1" spans="1:6">
      <c r="A9" s="10">
        <v>7</v>
      </c>
      <c r="B9" s="10" t="s">
        <v>14</v>
      </c>
      <c r="C9" s="11" t="s">
        <v>8</v>
      </c>
      <c r="D9" s="11" t="str">
        <f>"蒲盼盼"</f>
        <v>蒲盼盼</v>
      </c>
      <c r="E9" s="12">
        <v>66</v>
      </c>
      <c r="F9" s="13"/>
    </row>
    <row r="10" ht="30" customHeight="1" spans="1:6">
      <c r="A10" s="10">
        <v>8</v>
      </c>
      <c r="B10" s="10" t="s">
        <v>15</v>
      </c>
      <c r="C10" s="11" t="s">
        <v>8</v>
      </c>
      <c r="D10" s="11" t="str">
        <f>"黄锦"</f>
        <v>黄锦</v>
      </c>
      <c r="E10" s="12">
        <v>66</v>
      </c>
      <c r="F10" s="13"/>
    </row>
    <row r="11" ht="30" customHeight="1" spans="1:6">
      <c r="A11" s="10">
        <v>9</v>
      </c>
      <c r="B11" s="10" t="s">
        <v>16</v>
      </c>
      <c r="C11" s="11" t="s">
        <v>8</v>
      </c>
      <c r="D11" s="11" t="str">
        <f>"何欣"</f>
        <v>何欣</v>
      </c>
      <c r="E11" s="12">
        <v>65</v>
      </c>
      <c r="F11" s="13"/>
    </row>
    <row r="12" ht="30" customHeight="1" spans="1:6">
      <c r="A12" s="10">
        <v>10</v>
      </c>
      <c r="B12" s="10" t="s">
        <v>17</v>
      </c>
      <c r="C12" s="11" t="s">
        <v>8</v>
      </c>
      <c r="D12" s="11" t="str">
        <f>"蓝雅梦"</f>
        <v>蓝雅梦</v>
      </c>
      <c r="E12" s="12">
        <v>62</v>
      </c>
      <c r="F12" s="13"/>
    </row>
    <row r="13" ht="30" customHeight="1" spans="1:6">
      <c r="A13" s="10">
        <v>11</v>
      </c>
      <c r="B13" s="10" t="s">
        <v>18</v>
      </c>
      <c r="C13" s="11" t="s">
        <v>8</v>
      </c>
      <c r="D13" s="11" t="str">
        <f>"陈晓婷"</f>
        <v>陈晓婷</v>
      </c>
      <c r="E13" s="12">
        <v>60</v>
      </c>
      <c r="F13" s="13"/>
    </row>
    <row r="14" ht="30" customHeight="1" spans="1:6">
      <c r="A14" s="10">
        <v>12</v>
      </c>
      <c r="B14" s="10" t="s">
        <v>19</v>
      </c>
      <c r="C14" s="11" t="s">
        <v>8</v>
      </c>
      <c r="D14" s="11" t="str">
        <f>"胡晓敏"</f>
        <v>胡晓敏</v>
      </c>
      <c r="E14" s="12">
        <v>60</v>
      </c>
      <c r="F14" s="13"/>
    </row>
    <row r="15" ht="30" customHeight="1" spans="1:6">
      <c r="A15" s="10">
        <v>13</v>
      </c>
      <c r="B15" s="10" t="s">
        <v>20</v>
      </c>
      <c r="C15" s="11" t="s">
        <v>8</v>
      </c>
      <c r="D15" s="11" t="str">
        <f>"黄晓禄"</f>
        <v>黄晓禄</v>
      </c>
      <c r="E15" s="12">
        <v>60</v>
      </c>
      <c r="F15" s="13"/>
    </row>
    <row r="16" ht="30" customHeight="1" spans="1:6">
      <c r="A16" s="10">
        <v>14</v>
      </c>
      <c r="B16" s="10" t="s">
        <v>21</v>
      </c>
      <c r="C16" s="11" t="s">
        <v>8</v>
      </c>
      <c r="D16" s="11" t="str">
        <f>"罗滔"</f>
        <v>罗滔</v>
      </c>
      <c r="E16" s="12">
        <v>60</v>
      </c>
      <c r="F16" s="13"/>
    </row>
    <row r="17" ht="30" customHeight="1" spans="1:6">
      <c r="A17" s="10">
        <v>15</v>
      </c>
      <c r="B17" s="10" t="s">
        <v>22</v>
      </c>
      <c r="C17" s="11" t="s">
        <v>8</v>
      </c>
      <c r="D17" s="11" t="str">
        <f>"杨文定"</f>
        <v>杨文定</v>
      </c>
      <c r="E17" s="12">
        <v>60</v>
      </c>
      <c r="F17" s="13"/>
    </row>
    <row r="18" ht="30" customHeight="1" spans="1:6">
      <c r="A18" s="10">
        <v>16</v>
      </c>
      <c r="B18" s="10" t="s">
        <v>23</v>
      </c>
      <c r="C18" s="11" t="s">
        <v>8</v>
      </c>
      <c r="D18" s="11" t="str">
        <f>"张奕文"</f>
        <v>张奕文</v>
      </c>
      <c r="E18" s="12">
        <v>60</v>
      </c>
      <c r="F18" s="13"/>
    </row>
    <row r="19" ht="30" customHeight="1" spans="1:6">
      <c r="A19" s="10">
        <v>17</v>
      </c>
      <c r="B19" s="10" t="s">
        <v>24</v>
      </c>
      <c r="C19" s="11" t="s">
        <v>8</v>
      </c>
      <c r="D19" s="11" t="str">
        <f>"吕班"</f>
        <v>吕班</v>
      </c>
      <c r="E19" s="12">
        <v>60</v>
      </c>
      <c r="F19" s="13"/>
    </row>
    <row r="20" ht="30" customHeight="1" spans="1:6">
      <c r="A20" s="10">
        <v>18</v>
      </c>
      <c r="B20" s="10" t="s">
        <v>25</v>
      </c>
      <c r="C20" s="11" t="s">
        <v>8</v>
      </c>
      <c r="D20" s="11" t="str">
        <f>"李凯健"</f>
        <v>李凯健</v>
      </c>
      <c r="E20" s="12">
        <v>60</v>
      </c>
      <c r="F20" s="13"/>
    </row>
    <row r="21" ht="30" customHeight="1" spans="1:6">
      <c r="A21" s="10">
        <v>19</v>
      </c>
      <c r="B21" s="10" t="s">
        <v>26</v>
      </c>
      <c r="C21" s="11" t="s">
        <v>8</v>
      </c>
      <c r="D21" s="11" t="str">
        <f>"符旭伟"</f>
        <v>符旭伟</v>
      </c>
      <c r="E21" s="12">
        <v>57</v>
      </c>
      <c r="F21" s="13"/>
    </row>
    <row r="22" ht="30" customHeight="1" spans="1:6">
      <c r="A22" s="10">
        <v>20</v>
      </c>
      <c r="B22" s="10" t="s">
        <v>27</v>
      </c>
      <c r="C22" s="11" t="s">
        <v>8</v>
      </c>
      <c r="D22" s="11" t="str">
        <f>"林燕华"</f>
        <v>林燕华</v>
      </c>
      <c r="E22" s="12">
        <v>57</v>
      </c>
      <c r="F22" s="13"/>
    </row>
    <row r="23" ht="30" customHeight="1" spans="1:6">
      <c r="A23" s="10">
        <v>21</v>
      </c>
      <c r="B23" s="10" t="s">
        <v>28</v>
      </c>
      <c r="C23" s="11" t="s">
        <v>8</v>
      </c>
      <c r="D23" s="11" t="str">
        <f>"李俊锴"</f>
        <v>李俊锴</v>
      </c>
      <c r="E23" s="12">
        <v>57</v>
      </c>
      <c r="F23" s="13"/>
    </row>
    <row r="24" ht="30" customHeight="1" spans="1:6">
      <c r="A24" s="10">
        <v>22</v>
      </c>
      <c r="B24" s="10" t="s">
        <v>29</v>
      </c>
      <c r="C24" s="11" t="s">
        <v>8</v>
      </c>
      <c r="D24" s="11" t="str">
        <f>"董正当"</f>
        <v>董正当</v>
      </c>
      <c r="E24" s="12">
        <v>56</v>
      </c>
      <c r="F24" s="13"/>
    </row>
    <row r="25" ht="30" customHeight="1" spans="1:6">
      <c r="A25" s="10">
        <v>23</v>
      </c>
      <c r="B25" s="10" t="s">
        <v>30</v>
      </c>
      <c r="C25" s="11" t="s">
        <v>8</v>
      </c>
      <c r="D25" s="11" t="str">
        <f>"文海靓"</f>
        <v>文海靓</v>
      </c>
      <c r="E25" s="12">
        <v>55</v>
      </c>
      <c r="F25" s="13"/>
    </row>
    <row r="26" ht="30" customHeight="1" spans="1:6">
      <c r="A26" s="10">
        <v>24</v>
      </c>
      <c r="B26" s="10" t="s">
        <v>31</v>
      </c>
      <c r="C26" s="11" t="s">
        <v>8</v>
      </c>
      <c r="D26" s="11" t="str">
        <f>"张玲玲"</f>
        <v>张玲玲</v>
      </c>
      <c r="E26" s="12">
        <v>54</v>
      </c>
      <c r="F26" s="13"/>
    </row>
    <row r="27" ht="30" customHeight="1" spans="1:6">
      <c r="A27" s="10">
        <v>25</v>
      </c>
      <c r="B27" s="10" t="s">
        <v>32</v>
      </c>
      <c r="C27" s="11" t="s">
        <v>33</v>
      </c>
      <c r="D27" s="11" t="str">
        <f>"董妃妃"</f>
        <v>董妃妃</v>
      </c>
      <c r="E27" s="12">
        <v>70</v>
      </c>
      <c r="F27" s="13"/>
    </row>
    <row r="28" ht="30" customHeight="1" spans="1:6">
      <c r="A28" s="10">
        <v>26</v>
      </c>
      <c r="B28" s="10" t="s">
        <v>34</v>
      </c>
      <c r="C28" s="11" t="s">
        <v>33</v>
      </c>
      <c r="D28" s="11" t="str">
        <f>"张小辉"</f>
        <v>张小辉</v>
      </c>
      <c r="E28" s="12">
        <v>62</v>
      </c>
      <c r="F28" s="13"/>
    </row>
    <row r="29" ht="30" customHeight="1" spans="1:6">
      <c r="A29" s="10">
        <v>27</v>
      </c>
      <c r="B29" s="10" t="s">
        <v>35</v>
      </c>
      <c r="C29" s="11" t="s">
        <v>33</v>
      </c>
      <c r="D29" s="11" t="str">
        <f>"吉文英"</f>
        <v>吉文英</v>
      </c>
      <c r="E29" s="12">
        <v>60</v>
      </c>
      <c r="F29" s="13"/>
    </row>
    <row r="30" ht="30" customHeight="1" spans="1:6">
      <c r="A30" s="10">
        <v>28</v>
      </c>
      <c r="B30" s="10" t="s">
        <v>36</v>
      </c>
      <c r="C30" s="11" t="s">
        <v>33</v>
      </c>
      <c r="D30" s="11" t="str">
        <f>"董雨娥"</f>
        <v>董雨娥</v>
      </c>
      <c r="E30" s="12">
        <v>55</v>
      </c>
      <c r="F30" s="13"/>
    </row>
    <row r="31" ht="30" customHeight="1" spans="1:6">
      <c r="A31" s="10">
        <v>29</v>
      </c>
      <c r="B31" s="10" t="s">
        <v>37</v>
      </c>
      <c r="C31" s="11" t="s">
        <v>33</v>
      </c>
      <c r="D31" s="11" t="str">
        <f>"李荣斌"</f>
        <v>李荣斌</v>
      </c>
      <c r="E31" s="12">
        <v>55</v>
      </c>
      <c r="F31" s="13"/>
    </row>
    <row r="32" ht="30" customHeight="1" spans="1:6">
      <c r="A32" s="10">
        <v>30</v>
      </c>
      <c r="B32" s="10" t="s">
        <v>38</v>
      </c>
      <c r="C32" s="11" t="s">
        <v>33</v>
      </c>
      <c r="D32" s="11" t="str">
        <f>"蔡兴壮"</f>
        <v>蔡兴壮</v>
      </c>
      <c r="E32" s="12">
        <v>51</v>
      </c>
      <c r="F32" s="13"/>
    </row>
    <row r="33" ht="30" customHeight="1" spans="1:6">
      <c r="A33" s="10">
        <v>31</v>
      </c>
      <c r="B33" s="10" t="s">
        <v>39</v>
      </c>
      <c r="C33" s="11" t="s">
        <v>33</v>
      </c>
      <c r="D33" s="11" t="str">
        <f>"董琳燕"</f>
        <v>董琳燕</v>
      </c>
      <c r="E33" s="12">
        <v>45</v>
      </c>
      <c r="F33" s="13"/>
    </row>
    <row r="34" ht="30" customHeight="1" spans="1:6">
      <c r="A34" s="10">
        <v>32</v>
      </c>
      <c r="B34" s="10" t="s">
        <v>40</v>
      </c>
      <c r="C34" s="11" t="s">
        <v>41</v>
      </c>
      <c r="D34" s="11" t="str">
        <f>"刘梦岚"</f>
        <v>刘梦岚</v>
      </c>
      <c r="E34" s="12">
        <v>60</v>
      </c>
      <c r="F34" s="13"/>
    </row>
    <row r="35" ht="30" customHeight="1" spans="1:6">
      <c r="A35" s="10">
        <v>33</v>
      </c>
      <c r="B35" s="10" t="s">
        <v>42</v>
      </c>
      <c r="C35" s="11" t="s">
        <v>41</v>
      </c>
      <c r="D35" s="11" t="str">
        <f>"周姣"</f>
        <v>周姣</v>
      </c>
      <c r="E35" s="12">
        <v>50</v>
      </c>
      <c r="F35" s="13"/>
    </row>
    <row r="36" ht="30" customHeight="1" spans="1:6">
      <c r="A36" s="10">
        <v>34</v>
      </c>
      <c r="B36" s="10" t="s">
        <v>43</v>
      </c>
      <c r="C36" s="11" t="s">
        <v>41</v>
      </c>
      <c r="D36" s="11" t="str">
        <f>"董少弟"</f>
        <v>董少弟</v>
      </c>
      <c r="E36" s="12">
        <v>46</v>
      </c>
      <c r="F36" s="13"/>
    </row>
    <row r="37" ht="30" customHeight="1" spans="1:6">
      <c r="A37" s="10">
        <v>35</v>
      </c>
      <c r="B37" s="10" t="s">
        <v>44</v>
      </c>
      <c r="C37" s="11" t="s">
        <v>45</v>
      </c>
      <c r="D37" s="11" t="str">
        <f>"董智雅"</f>
        <v>董智雅</v>
      </c>
      <c r="E37" s="12">
        <v>64</v>
      </c>
      <c r="F37" s="13"/>
    </row>
    <row r="38" ht="30" customHeight="1" spans="1:6">
      <c r="A38" s="10">
        <v>36</v>
      </c>
      <c r="B38" s="10" t="s">
        <v>46</v>
      </c>
      <c r="C38" s="11" t="s">
        <v>45</v>
      </c>
      <c r="D38" s="11" t="str">
        <f>"董日清"</f>
        <v>董日清</v>
      </c>
      <c r="E38" s="12">
        <v>52</v>
      </c>
      <c r="F38" s="13"/>
    </row>
    <row r="39" ht="30" customHeight="1" spans="1:6">
      <c r="A39" s="10">
        <v>37</v>
      </c>
      <c r="B39" s="10" t="s">
        <v>47</v>
      </c>
      <c r="C39" s="11" t="s">
        <v>45</v>
      </c>
      <c r="D39" s="11" t="str">
        <f>"李丽云"</f>
        <v>李丽云</v>
      </c>
      <c r="E39" s="12">
        <v>49</v>
      </c>
      <c r="F39" s="13"/>
    </row>
    <row r="40" ht="30" customHeight="1" spans="1:6">
      <c r="A40" s="10">
        <v>38</v>
      </c>
      <c r="B40" s="10" t="s">
        <v>48</v>
      </c>
      <c r="C40" s="11" t="s">
        <v>49</v>
      </c>
      <c r="D40" s="11" t="str">
        <f>"吉少英"</f>
        <v>吉少英</v>
      </c>
      <c r="E40" s="12">
        <v>56</v>
      </c>
      <c r="F40" s="13"/>
    </row>
    <row r="41" ht="30" customHeight="1" spans="1:6">
      <c r="A41" s="10">
        <v>39</v>
      </c>
      <c r="B41" s="10" t="s">
        <v>50</v>
      </c>
      <c r="C41" s="11" t="s">
        <v>49</v>
      </c>
      <c r="D41" s="11" t="str">
        <f>"苏奇娜"</f>
        <v>苏奇娜</v>
      </c>
      <c r="E41" s="12">
        <v>50</v>
      </c>
      <c r="F41" s="13"/>
    </row>
    <row r="42" ht="30" customHeight="1" spans="1:6">
      <c r="A42" s="10">
        <v>40</v>
      </c>
      <c r="B42" s="10" t="s">
        <v>51</v>
      </c>
      <c r="C42" s="11" t="s">
        <v>49</v>
      </c>
      <c r="D42" s="11" t="str">
        <f>"黄云昆"</f>
        <v>黄云昆</v>
      </c>
      <c r="E42" s="12">
        <v>46</v>
      </c>
      <c r="F42" s="13"/>
    </row>
    <row r="43" ht="30" customHeight="1" spans="1:6">
      <c r="A43" s="10">
        <v>41</v>
      </c>
      <c r="B43" s="10" t="s">
        <v>52</v>
      </c>
      <c r="C43" s="11" t="s">
        <v>49</v>
      </c>
      <c r="D43" s="11" t="str">
        <f>"兰慧君"</f>
        <v>兰慧君</v>
      </c>
      <c r="E43" s="12">
        <v>46</v>
      </c>
      <c r="F43" s="13"/>
    </row>
    <row r="44" ht="30" customHeight="1" spans="1:6">
      <c r="A44" s="10">
        <v>42</v>
      </c>
      <c r="B44" s="10" t="s">
        <v>53</v>
      </c>
      <c r="C44" s="11" t="s">
        <v>49</v>
      </c>
      <c r="D44" s="11" t="str">
        <f>"董情芳"</f>
        <v>董情芳</v>
      </c>
      <c r="E44" s="12">
        <v>42</v>
      </c>
      <c r="F44" s="13"/>
    </row>
    <row r="45" ht="30" customHeight="1" spans="1:6">
      <c r="A45" s="10">
        <v>43</v>
      </c>
      <c r="B45" s="10" t="s">
        <v>54</v>
      </c>
      <c r="C45" s="11" t="s">
        <v>49</v>
      </c>
      <c r="D45" s="11" t="str">
        <f>"吉利"</f>
        <v>吉利</v>
      </c>
      <c r="E45" s="12">
        <v>42</v>
      </c>
      <c r="F45" s="13"/>
    </row>
    <row r="46" ht="30" customHeight="1" spans="1:6">
      <c r="A46" s="10">
        <v>44</v>
      </c>
      <c r="B46" s="10" t="s">
        <v>55</v>
      </c>
      <c r="C46" s="11" t="s">
        <v>49</v>
      </c>
      <c r="D46" s="11" t="str">
        <f>"王月凤"</f>
        <v>王月凤</v>
      </c>
      <c r="E46" s="12">
        <v>42</v>
      </c>
      <c r="F46" s="13"/>
    </row>
    <row r="47" ht="30" customHeight="1" spans="1:6">
      <c r="A47" s="10">
        <v>45</v>
      </c>
      <c r="B47" s="10" t="s">
        <v>56</v>
      </c>
      <c r="C47" s="11" t="s">
        <v>57</v>
      </c>
      <c r="D47" s="11" t="str">
        <f>"尹联邦"</f>
        <v>尹联邦</v>
      </c>
      <c r="E47" s="12">
        <v>60</v>
      </c>
      <c r="F47" s="13"/>
    </row>
    <row r="48" ht="30" customHeight="1" spans="1:6">
      <c r="A48" s="10">
        <v>46</v>
      </c>
      <c r="B48" s="10" t="s">
        <v>58</v>
      </c>
      <c r="C48" s="11" t="s">
        <v>57</v>
      </c>
      <c r="D48" s="11" t="str">
        <f>"卢舒寒"</f>
        <v>卢舒寒</v>
      </c>
      <c r="E48" s="12">
        <v>57</v>
      </c>
      <c r="F48" s="13"/>
    </row>
    <row r="49" ht="30" customHeight="1" spans="1:6">
      <c r="A49" s="10">
        <v>47</v>
      </c>
      <c r="B49" s="10" t="s">
        <v>59</v>
      </c>
      <c r="C49" s="11" t="s">
        <v>57</v>
      </c>
      <c r="D49" s="11" t="str">
        <f>"齐伟虹"</f>
        <v>齐伟虹</v>
      </c>
      <c r="E49" s="12">
        <v>55</v>
      </c>
      <c r="F49" s="13"/>
    </row>
    <row r="50" ht="30" customHeight="1" spans="1:6">
      <c r="A50" s="10">
        <v>48</v>
      </c>
      <c r="B50" s="10" t="s">
        <v>60</v>
      </c>
      <c r="C50" s="11" t="s">
        <v>57</v>
      </c>
      <c r="D50" s="11" t="str">
        <f>"盘才珠"</f>
        <v>盘才珠</v>
      </c>
      <c r="E50" s="12">
        <v>52</v>
      </c>
      <c r="F50" s="13"/>
    </row>
    <row r="51" ht="30" customHeight="1" spans="1:6">
      <c r="A51" s="10">
        <v>49</v>
      </c>
      <c r="B51" s="10" t="s">
        <v>61</v>
      </c>
      <c r="C51" s="11" t="s">
        <v>62</v>
      </c>
      <c r="D51" s="11" t="str">
        <f>"李晓云"</f>
        <v>李晓云</v>
      </c>
      <c r="E51" s="12">
        <v>60</v>
      </c>
      <c r="F51" s="13"/>
    </row>
    <row r="52" ht="30" customHeight="1" spans="1:6">
      <c r="A52" s="10">
        <v>50</v>
      </c>
      <c r="B52" s="10" t="s">
        <v>63</v>
      </c>
      <c r="C52" s="11" t="s">
        <v>64</v>
      </c>
      <c r="D52" s="11" t="str">
        <f>"赵琳"</f>
        <v>赵琳</v>
      </c>
      <c r="E52" s="12">
        <v>48</v>
      </c>
      <c r="F52" s="13"/>
    </row>
    <row r="53" ht="30" customHeight="1" spans="1:6">
      <c r="A53" s="10">
        <v>51</v>
      </c>
      <c r="B53" s="10" t="s">
        <v>65</v>
      </c>
      <c r="C53" s="11" t="s">
        <v>64</v>
      </c>
      <c r="D53" s="11" t="str">
        <f>"杨健雄"</f>
        <v>杨健雄</v>
      </c>
      <c r="E53" s="12">
        <v>48</v>
      </c>
      <c r="F53" s="13"/>
    </row>
    <row r="54" ht="30" customHeight="1" spans="1:6">
      <c r="A54" s="10">
        <v>52</v>
      </c>
      <c r="B54" s="10" t="s">
        <v>66</v>
      </c>
      <c r="C54" s="11" t="s">
        <v>64</v>
      </c>
      <c r="D54" s="11" t="str">
        <f>"林妹"</f>
        <v>林妹</v>
      </c>
      <c r="E54" s="12">
        <v>47</v>
      </c>
      <c r="F54" s="13"/>
    </row>
    <row r="55" ht="30" customHeight="1" spans="1:6">
      <c r="A55" s="10">
        <v>53</v>
      </c>
      <c r="B55" s="10" t="s">
        <v>67</v>
      </c>
      <c r="C55" s="11" t="s">
        <v>64</v>
      </c>
      <c r="D55" s="11" t="str">
        <f>"胡代平"</f>
        <v>胡代平</v>
      </c>
      <c r="E55" s="12">
        <v>40</v>
      </c>
      <c r="F55" s="13"/>
    </row>
    <row r="56" ht="30" customHeight="1" spans="1:6">
      <c r="A56" s="10">
        <v>54</v>
      </c>
      <c r="B56" s="10" t="s">
        <v>68</v>
      </c>
      <c r="C56" s="11" t="s">
        <v>69</v>
      </c>
      <c r="D56" s="11" t="str">
        <f>"容那冲"</f>
        <v>容那冲</v>
      </c>
      <c r="E56" s="12">
        <v>52</v>
      </c>
      <c r="F56" s="13"/>
    </row>
    <row r="57" ht="30" customHeight="1" spans="1:6">
      <c r="A57" s="10">
        <v>55</v>
      </c>
      <c r="B57" s="10" t="s">
        <v>70</v>
      </c>
      <c r="C57" s="11" t="s">
        <v>69</v>
      </c>
      <c r="D57" s="11" t="str">
        <f>"黄汉山"</f>
        <v>黄汉山</v>
      </c>
      <c r="E57" s="12">
        <v>41</v>
      </c>
      <c r="F57" s="13"/>
    </row>
    <row r="58" ht="30" customHeight="1" spans="1:6">
      <c r="A58" s="10">
        <v>56</v>
      </c>
      <c r="B58" s="10" t="s">
        <v>71</v>
      </c>
      <c r="C58" s="11" t="s">
        <v>72</v>
      </c>
      <c r="D58" s="11" t="str">
        <f>"张允景"</f>
        <v>张允景</v>
      </c>
      <c r="E58" s="12">
        <v>60</v>
      </c>
      <c r="F58" s="13"/>
    </row>
    <row r="59" ht="30" customHeight="1" spans="1:6">
      <c r="A59" s="10">
        <v>57</v>
      </c>
      <c r="B59" s="10" t="s">
        <v>73</v>
      </c>
      <c r="C59" s="11" t="s">
        <v>72</v>
      </c>
      <c r="D59" s="11" t="str">
        <f>"李强"</f>
        <v>李强</v>
      </c>
      <c r="E59" s="12">
        <v>55</v>
      </c>
      <c r="F59" s="13"/>
    </row>
    <row r="60" ht="30" customHeight="1" spans="1:6">
      <c r="A60" s="10">
        <v>58</v>
      </c>
      <c r="B60" s="10" t="s">
        <v>74</v>
      </c>
      <c r="C60" s="11" t="s">
        <v>72</v>
      </c>
      <c r="D60" s="11" t="str">
        <f>"吉梅玲"</f>
        <v>吉梅玲</v>
      </c>
      <c r="E60" s="12">
        <v>54</v>
      </c>
      <c r="F60" s="13"/>
    </row>
    <row r="61" ht="30" customHeight="1" spans="1:6">
      <c r="A61" s="10">
        <v>59</v>
      </c>
      <c r="B61" s="10" t="s">
        <v>75</v>
      </c>
      <c r="C61" s="11" t="s">
        <v>72</v>
      </c>
      <c r="D61" s="11" t="str">
        <f>"林丽秋"</f>
        <v>林丽秋</v>
      </c>
      <c r="E61" s="12">
        <v>53</v>
      </c>
      <c r="F61" s="13"/>
    </row>
    <row r="62" ht="30" customHeight="1" spans="1:6">
      <c r="A62" s="10">
        <v>60</v>
      </c>
      <c r="B62" s="10" t="s">
        <v>76</v>
      </c>
      <c r="C62" s="11" t="s">
        <v>77</v>
      </c>
      <c r="D62" s="11" t="str">
        <f>"杨玉汝"</f>
        <v>杨玉汝</v>
      </c>
      <c r="E62" s="12">
        <v>60</v>
      </c>
      <c r="F62" s="13"/>
    </row>
    <row r="63" ht="30" customHeight="1" spans="1:6">
      <c r="A63" s="10">
        <v>61</v>
      </c>
      <c r="B63" s="10" t="s">
        <v>78</v>
      </c>
      <c r="C63" s="11" t="s">
        <v>77</v>
      </c>
      <c r="D63" s="11" t="str">
        <f>"张洪新"</f>
        <v>张洪新</v>
      </c>
      <c r="E63" s="12">
        <v>49</v>
      </c>
      <c r="F63" s="13"/>
    </row>
    <row r="64" ht="30" customHeight="1" spans="1:6">
      <c r="A64" s="10">
        <v>62</v>
      </c>
      <c r="B64" s="10" t="s">
        <v>79</v>
      </c>
      <c r="C64" s="11" t="s">
        <v>77</v>
      </c>
      <c r="D64" s="11" t="str">
        <f>"张巧"</f>
        <v>张巧</v>
      </c>
      <c r="E64" s="12">
        <v>47</v>
      </c>
      <c r="F64" s="13"/>
    </row>
    <row r="65" ht="30" customHeight="1" spans="1:6">
      <c r="A65" s="10">
        <v>63</v>
      </c>
      <c r="B65" s="10" t="s">
        <v>80</v>
      </c>
      <c r="C65" s="11" t="s">
        <v>77</v>
      </c>
      <c r="D65" s="11" t="str">
        <f>"蒋丽香"</f>
        <v>蒋丽香</v>
      </c>
      <c r="E65" s="12">
        <v>42</v>
      </c>
      <c r="F65" s="13"/>
    </row>
    <row r="66" ht="30" customHeight="1" spans="1:6">
      <c r="A66" s="10">
        <v>64</v>
      </c>
      <c r="B66" s="10" t="s">
        <v>81</v>
      </c>
      <c r="C66" s="11" t="s">
        <v>82</v>
      </c>
      <c r="D66" s="11" t="str">
        <f>"董晓惠"</f>
        <v>董晓惠</v>
      </c>
      <c r="E66" s="12">
        <v>67</v>
      </c>
      <c r="F66" s="13"/>
    </row>
    <row r="67" ht="30" customHeight="1" spans="1:6">
      <c r="A67" s="10">
        <v>65</v>
      </c>
      <c r="B67" s="10" t="s">
        <v>83</v>
      </c>
      <c r="C67" s="11" t="s">
        <v>82</v>
      </c>
      <c r="D67" s="11" t="str">
        <f>"向露"</f>
        <v>向露</v>
      </c>
      <c r="E67" s="12">
        <v>63</v>
      </c>
      <c r="F67" s="13"/>
    </row>
    <row r="68" ht="30" customHeight="1" spans="1:6">
      <c r="A68" s="10">
        <v>66</v>
      </c>
      <c r="B68" s="10" t="s">
        <v>84</v>
      </c>
      <c r="C68" s="11" t="s">
        <v>82</v>
      </c>
      <c r="D68" s="11" t="str">
        <f>"黄景松"</f>
        <v>黄景松</v>
      </c>
      <c r="E68" s="12">
        <v>62</v>
      </c>
      <c r="F68" s="13"/>
    </row>
    <row r="69" ht="30" customHeight="1" spans="1:6">
      <c r="A69" s="10">
        <v>67</v>
      </c>
      <c r="B69" s="10" t="s">
        <v>85</v>
      </c>
      <c r="C69" s="11" t="s">
        <v>82</v>
      </c>
      <c r="D69" s="11" t="str">
        <f>"董剑秋"</f>
        <v>董剑秋</v>
      </c>
      <c r="E69" s="12">
        <v>43</v>
      </c>
      <c r="F69" s="13"/>
    </row>
  </sheetData>
  <sortState ref="A3:E168">
    <sortCondition ref="E3:E168" descending="1"/>
  </sortState>
  <mergeCells count="1">
    <mergeCell ref="A1:F1"/>
  </mergeCells>
  <conditionalFormatting sqref="D2:D65437">
    <cfRule type="duplicateValues" dxfId="0" priority="1"/>
  </conditionalFormatting>
  <printOptions horizontalCentered="1"/>
  <pageMargins left="0.590277777777778" right="0.590277777777778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黄毅</cp:lastModifiedBy>
  <dcterms:created xsi:type="dcterms:W3CDTF">2024-05-27T07:41:00Z</dcterms:created>
  <dcterms:modified xsi:type="dcterms:W3CDTF">2024-05-28T04:55:20Z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B133F39B654A4F96B70E9D5010198227_13</vt:lpwstr>
  </property>
  <property fmtid="{D5CDD505-2E9C-101B-9397-08002B2CF9AE}" pid="3" name="KSOProductBuildVer">
    <vt:lpwstr>2052-12.1.0.16929</vt:lpwstr>
  </property>
</Properties>
</file>