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<sst xmlns="http://schemas.openxmlformats.org/spreadsheetml/2006/main" count="15" uniqueCount="9">
  <si>
    <t>巢湖市国信投资有限公司2024年度员工招聘成绩公示</t>
  </si>
  <si>
    <t>序号</t>
  </si>
  <si>
    <t>职位代码</t>
  </si>
  <si>
    <t>准考证号</t>
  </si>
  <si>
    <t>笔试成绩</t>
  </si>
  <si>
    <t>面试成绩</t>
  </si>
  <si>
    <t>综合成绩</t>
  </si>
  <si>
    <t>备注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</si>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</sst>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A1" sqref="A1:G1"/>
    </sheetView>
  </sheetViews>
  <sheetFormatPr defaultColWidth="9.225" defaultRowHeight="13.5" outlineLevelCol="6"/>
  <cols>
    <col min="1" max="1" width="8.66666666666667" customWidth="1"/>
    <col min="2" max="2" width="11.1083333333333" customWidth="1"/>
    <col min="3" max="3" width="19.6666666666667" customWidth="1"/>
    <col min="4" max="6" width="15.3333333333333" customWidth="1"/>
    <col min="7" max="7" width="19.7833333333333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tr">
        <f t="shared" ref="B3:B8" si="0">"1"</f>
        <v>1</v>
      </c>
      <c r="C3" s="4" t="str">
        <f>"24060100213"</f>
        <v>24060100213</v>
      </c>
      <c r="D3" s="5">
        <v>79.7</v>
      </c>
      <c r="E3" s="6">
        <v>87.4</v>
      </c>
      <c r="F3" s="6">
        <v>83.55</v>
      </c>
      <c r="G3" s="7"/>
    </row>
    <row r="4" spans="1:7">
      <c r="A4" s="3">
        <v>2</v>
      </c>
      <c r="B4" s="4" t="str">
        <f t="shared" si="0"/>
        <v>1</v>
      </c>
      <c r="C4" s="4" t="str">
        <f>"24060100210"</f>
        <v>24060100210</v>
      </c>
      <c r="D4" s="5">
        <v>78</v>
      </c>
      <c r="E4" s="6">
        <v>84.2</v>
      </c>
      <c r="F4" s="6">
        <v>81.1</v>
      </c>
      <c r="G4" s="7"/>
    </row>
    <row r="5" spans="1:7">
      <c r="A5" s="3">
        <v>3</v>
      </c>
      <c r="B5" s="4" t="str">
        <f t="shared" si="0"/>
        <v>1</v>
      </c>
      <c r="C5" s="4" t="str">
        <f>"24060100208"</f>
        <v>24060100208</v>
      </c>
      <c r="D5" s="5">
        <v>74.7</v>
      </c>
      <c r="E5" s="6">
        <v>82.6</v>
      </c>
      <c r="F5" s="6">
        <v>78.65</v>
      </c>
      <c r="G5" s="7"/>
    </row>
    <row r="6" spans="1:7">
      <c r="A6" s="3">
        <v>4</v>
      </c>
      <c r="B6" s="4" t="str">
        <f t="shared" si="0"/>
        <v>1</v>
      </c>
      <c r="C6" s="4" t="str">
        <f>"24060100202"</f>
        <v>24060100202</v>
      </c>
      <c r="D6" s="5">
        <v>74.1</v>
      </c>
      <c r="E6" s="6">
        <v>81.2</v>
      </c>
      <c r="F6" s="6">
        <v>77.65</v>
      </c>
      <c r="G6" s="7"/>
    </row>
    <row r="7" spans="1:7">
      <c r="A7" s="3">
        <v>5</v>
      </c>
      <c r="B7" s="4" t="str">
        <f t="shared" si="0"/>
        <v>1</v>
      </c>
      <c r="C7" s="4" t="str">
        <f>"24060100204"</f>
        <v>24060100204</v>
      </c>
      <c r="D7" s="5">
        <v>75.3</v>
      </c>
      <c r="E7" s="6">
        <v>0</v>
      </c>
      <c r="F7" s="6">
        <f>D7*0.5</f>
        <v>37.65</v>
      </c>
      <c r="G7" s="7" t="s">
        <v>8</v>
      </c>
    </row>
    <row r="8" spans="1:7">
      <c r="A8" s="3">
        <v>6</v>
      </c>
      <c r="B8" s="4" t="str">
        <f t="shared" si="0"/>
        <v>1</v>
      </c>
      <c r="C8" s="4" t="str">
        <f>"24060100207"</f>
        <v>24060100207</v>
      </c>
      <c r="D8" s="5">
        <v>74.5</v>
      </c>
      <c r="E8" s="6">
        <v>0</v>
      </c>
      <c r="F8" s="6">
        <f>D8*0.5</f>
        <v>37.25</v>
      </c>
      <c r="G8" s="7" t="s">
        <v>8</v>
      </c>
    </row>
    <row r="9" spans="1:7">
      <c r="A9" s="3">
        <v>7</v>
      </c>
      <c r="B9" s="4" t="str">
        <f t="shared" ref="B9:B14" si="1">"2"</f>
        <v>2</v>
      </c>
      <c r="C9" s="4" t="str">
        <f>"24060100222"</f>
        <v>24060100222</v>
      </c>
      <c r="D9" s="5">
        <v>65.3</v>
      </c>
      <c r="E9" s="6">
        <v>88.4</v>
      </c>
      <c r="F9" s="6">
        <v>76.85</v>
      </c>
      <c r="G9" s="7"/>
    </row>
    <row r="10" spans="1:7">
      <c r="A10" s="3">
        <v>8</v>
      </c>
      <c r="B10" s="4" t="str">
        <f t="shared" si="1"/>
        <v>2</v>
      </c>
      <c r="C10" s="4" t="str">
        <f>"24060100228"</f>
        <v>24060100228</v>
      </c>
      <c r="D10" s="5">
        <v>70.1</v>
      </c>
      <c r="E10" s="6">
        <v>83.2</v>
      </c>
      <c r="F10" s="6">
        <v>76.65</v>
      </c>
      <c r="G10" s="7"/>
    </row>
    <row r="11" spans="1:7">
      <c r="A11" s="3">
        <v>9</v>
      </c>
      <c r="B11" s="4" t="str">
        <f t="shared" si="1"/>
        <v>2</v>
      </c>
      <c r="C11" s="4" t="str">
        <f>"24060100218"</f>
        <v>24060100218</v>
      </c>
      <c r="D11" s="5">
        <v>71.7</v>
      </c>
      <c r="E11" s="6">
        <v>79</v>
      </c>
      <c r="F11" s="6">
        <v>75.35</v>
      </c>
      <c r="G11" s="7"/>
    </row>
    <row r="12" spans="1:7">
      <c r="A12" s="3">
        <v>10</v>
      </c>
      <c r="B12" s="4" t="str">
        <f t="shared" si="1"/>
        <v>2</v>
      </c>
      <c r="C12" s="4" t="str">
        <f>"24060100233"</f>
        <v>24060100233</v>
      </c>
      <c r="D12" s="5">
        <v>69.5</v>
      </c>
      <c r="E12" s="6">
        <v>81</v>
      </c>
      <c r="F12" s="6">
        <v>75.25</v>
      </c>
      <c r="G12" s="7"/>
    </row>
    <row r="13" spans="1:7">
      <c r="A13" s="3">
        <v>11</v>
      </c>
      <c r="B13" s="4" t="str">
        <f t="shared" si="1"/>
        <v>2</v>
      </c>
      <c r="C13" s="4" t="str">
        <f>"24060100232"</f>
        <v>24060100232</v>
      </c>
      <c r="D13" s="5">
        <v>71.9</v>
      </c>
      <c r="E13" s="6">
        <v>0</v>
      </c>
      <c r="F13" s="6">
        <f>D13*0.5</f>
        <v>35.95</v>
      </c>
      <c r="G13" s="7" t="s">
        <v>8</v>
      </c>
    </row>
    <row r="14" spans="1:7">
      <c r="A14" s="3">
        <v>12</v>
      </c>
      <c r="B14" s="4" t="str">
        <f t="shared" si="1"/>
        <v>2</v>
      </c>
      <c r="C14" s="4" t="str">
        <f>"24060100225"</f>
        <v>24060100225</v>
      </c>
      <c r="D14" s="5">
        <v>69.8</v>
      </c>
      <c r="E14" s="6">
        <v>0</v>
      </c>
      <c r="F14" s="6">
        <f>D14*0.5</f>
        <v>34.9</v>
      </c>
      <c r="G14" s="7" t="s">
        <v>8</v>
      </c>
    </row>
    <row r="15" spans="1:7">
      <c r="A15" s="3">
        <v>13</v>
      </c>
      <c r="B15" s="4" t="str">
        <f t="shared" ref="B15:B20" si="2">"3"</f>
        <v>3</v>
      </c>
      <c r="C15" s="4" t="str">
        <f>"24060100931"</f>
        <v>24060100931</v>
      </c>
      <c r="D15" s="5">
        <v>75.1</v>
      </c>
      <c r="E15" s="6">
        <v>88.2</v>
      </c>
      <c r="F15" s="6">
        <v>81.65</v>
      </c>
      <c r="G15" s="7"/>
    </row>
    <row r="16" spans="1:7">
      <c r="A16" s="3">
        <v>14</v>
      </c>
      <c r="B16" s="4" t="str">
        <f t="shared" si="2"/>
        <v>3</v>
      </c>
      <c r="C16" s="4" t="str">
        <f>"24060100819"</f>
        <v>24060100819</v>
      </c>
      <c r="D16" s="5">
        <v>72.8</v>
      </c>
      <c r="E16" s="6">
        <v>84.2</v>
      </c>
      <c r="F16" s="6">
        <v>78.5</v>
      </c>
      <c r="G16" s="7"/>
    </row>
    <row r="17" spans="1:7">
      <c r="A17" s="3">
        <v>15</v>
      </c>
      <c r="B17" s="4" t="str">
        <f t="shared" si="2"/>
        <v>3</v>
      </c>
      <c r="C17" s="4" t="str">
        <f>"24060100320"</f>
        <v>24060100320</v>
      </c>
      <c r="D17" s="5">
        <v>75.8</v>
      </c>
      <c r="E17" s="6">
        <v>78.8</v>
      </c>
      <c r="F17" s="6">
        <v>77.3</v>
      </c>
      <c r="G17" s="7"/>
    </row>
    <row r="18" spans="1:7">
      <c r="A18" s="3">
        <v>16</v>
      </c>
      <c r="B18" s="4" t="str">
        <f t="shared" si="2"/>
        <v>3</v>
      </c>
      <c r="C18" s="4" t="str">
        <f>"24060100505"</f>
        <v>24060100505</v>
      </c>
      <c r="D18" s="5">
        <v>73.8</v>
      </c>
      <c r="E18" s="6">
        <v>80.4</v>
      </c>
      <c r="F18" s="6">
        <v>77.1</v>
      </c>
      <c r="G18" s="7"/>
    </row>
    <row r="19" spans="1:7">
      <c r="A19" s="3">
        <v>17</v>
      </c>
      <c r="B19" s="4" t="str">
        <f t="shared" si="2"/>
        <v>3</v>
      </c>
      <c r="C19" s="4" t="str">
        <f>"24060100628"</f>
        <v>24060100628</v>
      </c>
      <c r="D19" s="5">
        <v>77.8</v>
      </c>
      <c r="E19" s="6">
        <v>0</v>
      </c>
      <c r="F19" s="6">
        <f>D19*0.5</f>
        <v>38.9</v>
      </c>
      <c r="G19" s="7" t="s">
        <v>8</v>
      </c>
    </row>
    <row r="20" spans="1:7">
      <c r="A20" s="3">
        <v>18</v>
      </c>
      <c r="B20" s="4" t="str">
        <f t="shared" si="2"/>
        <v>3</v>
      </c>
      <c r="C20" s="4" t="str">
        <f>"24060100607"</f>
        <v>24060100607</v>
      </c>
      <c r="D20" s="5">
        <v>76</v>
      </c>
      <c r="E20" s="6">
        <v>0</v>
      </c>
      <c r="F20" s="6">
        <f>D20*0.5</f>
        <v>38</v>
      </c>
      <c r="G20" s="7" t="s">
        <v>8</v>
      </c>
    </row>
    <row r="21" spans="1:7">
      <c r="A21" s="3">
        <v>19</v>
      </c>
      <c r="B21" s="4" t="str">
        <f>"4"</f>
        <v>4</v>
      </c>
      <c r="C21" s="4" t="str">
        <f>"24060100122"</f>
        <v>24060100122</v>
      </c>
      <c r="D21" s="5">
        <v>66.9</v>
      </c>
      <c r="E21" s="6">
        <v>87.4</v>
      </c>
      <c r="F21" s="6">
        <v>77.15</v>
      </c>
      <c r="G21" s="7"/>
    </row>
    <row r="22" spans="1:7">
      <c r="A22" s="3">
        <v>20</v>
      </c>
      <c r="B22" s="4" t="str">
        <f>"4"</f>
        <v>4</v>
      </c>
      <c r="C22" s="4" t="str">
        <f>"24060100133"</f>
        <v>24060100133</v>
      </c>
      <c r="D22" s="5">
        <v>65.4</v>
      </c>
      <c r="E22" s="6">
        <v>85.4</v>
      </c>
      <c r="F22" s="6">
        <v>75.4</v>
      </c>
      <c r="G22" s="7"/>
    </row>
    <row r="23" spans="1:7">
      <c r="A23" s="3">
        <v>21</v>
      </c>
      <c r="B23" s="4" t="str">
        <f>"4"</f>
        <v>4</v>
      </c>
      <c r="C23" s="4" t="str">
        <f>"24060100110"</f>
        <v>24060100110</v>
      </c>
      <c r="D23" s="5">
        <v>69.5</v>
      </c>
      <c r="E23" s="6">
        <v>81</v>
      </c>
      <c r="F23" s="6">
        <v>75.25</v>
      </c>
      <c r="G23" s="7"/>
    </row>
    <row r="24" spans="1:7">
      <c r="A24" s="3">
        <v>22</v>
      </c>
      <c r="B24" s="4" t="str">
        <f t="shared" ref="B21:B26" si="3">"4"</f>
        <v>4</v>
      </c>
      <c r="C24" s="4" t="str">
        <f>"24060100132"</f>
        <v>24060100132</v>
      </c>
      <c r="D24" s="5">
        <v>63.9</v>
      </c>
      <c r="E24" s="6">
        <v>81.4</v>
      </c>
      <c r="F24" s="6">
        <v>72.65</v>
      </c>
      <c r="G24" s="7"/>
    </row>
    <row r="25" spans="1:7">
      <c r="A25" s="3">
        <v>23</v>
      </c>
      <c r="B25" s="4" t="str">
        <f t="shared" si="3"/>
        <v>4</v>
      </c>
      <c r="C25" s="4" t="str">
        <f>"24060100127"</f>
        <v>24060100127</v>
      </c>
      <c r="D25" s="5">
        <v>62.6</v>
      </c>
      <c r="E25" s="6">
        <v>79.6</v>
      </c>
      <c r="F25" s="6">
        <v>71.1</v>
      </c>
      <c r="G25" s="7"/>
    </row>
    <row r="26" spans="1:7">
      <c r="A26" s="3">
        <v>24</v>
      </c>
      <c r="B26" s="4" t="str">
        <f t="shared" si="3"/>
        <v>4</v>
      </c>
      <c r="C26" s="4" t="str">
        <f>"24060100134"</f>
        <v>24060100134</v>
      </c>
      <c r="D26" s="5">
        <v>62.6</v>
      </c>
      <c r="E26" s="6">
        <v>0</v>
      </c>
      <c r="F26" s="6">
        <f>D26*0.5</f>
        <v>31.3</v>
      </c>
      <c r="G26" s="7" t="s">
        <v>8</v>
      </c>
    </row>
  </sheetData>
  <sortState ref="B21:I26">
    <sortCondition ref="F21:F26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蝈蝈</cp:lastModifiedBy>
  <dcterms:created xsi:type="dcterms:W3CDTF">2023-05-12T11:15:00Z</dcterms:created>
  <dcterms:modified xsi:type="dcterms:W3CDTF">2024-06-17T07:06:31Z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81A8EA33CD4042CCA124329C3B565899_12</vt:lpwstr>
  </property>
</Properties>
</file>