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Sheet1!$A$3:$L$444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<sst xmlns="http://schemas.openxmlformats.org/spreadsheetml/2006/main" count="1477" uniqueCount="776">
  <si>
    <t>附件：</t>
  </si>
  <si>
    <t>海口市妇幼保健院2024年公开招聘编外工作人员笔试成绩汇总表</t>
  </si>
  <si>
    <t>序号</t>
  </si>
  <si>
    <t>岗位名称</t>
  </si>
  <si>
    <t>考生姓名</t>
  </si>
  <si>
    <t>准考证号</t>
  </si>
  <si>
    <t>笔试成绩</t>
  </si>
  <si>
    <t>备注</t>
  </si>
  <si>
    <t>0116-妇幼保健科员</t>
  </si>
  <si>
    <t>0101-男科保健医师</t>
  </si>
  <si>
    <t>0103-技术人员</t>
  </si>
  <si>
    <t>赵永芳</t>
  </si>
  <si>
    <t>202412070123</t>
  </si>
  <si>
    <t>周菊秋</t>
  </si>
  <si>
    <t>202412070119</t>
  </si>
  <si>
    <t>饶健冬</t>
  </si>
  <si>
    <t>202412070121</t>
  </si>
  <si>
    <t>0106-护士1</t>
  </si>
  <si>
    <t>王心怡</t>
  </si>
  <si>
    <t>202412070209</t>
  </si>
  <si>
    <t>林芯如</t>
  </si>
  <si>
    <t>202412070213</t>
  </si>
  <si>
    <t>陈华梅</t>
  </si>
  <si>
    <t>202412070211</t>
  </si>
  <si>
    <t>孙雅会</t>
  </si>
  <si>
    <t>202412070201</t>
  </si>
  <si>
    <t>符小兢</t>
  </si>
  <si>
    <t>202412070216</t>
  </si>
  <si>
    <t>朱晓薇</t>
  </si>
  <si>
    <t>202412070204</t>
  </si>
  <si>
    <t>林鸿丹</t>
  </si>
  <si>
    <t>202412070208</t>
  </si>
  <si>
    <t>符祥旭</t>
  </si>
  <si>
    <t>202412070202</t>
  </si>
  <si>
    <t>0107-护士2</t>
  </si>
  <si>
    <t>陈晓霞</t>
  </si>
  <si>
    <t>202412070606</t>
  </si>
  <si>
    <t>马瑛谨</t>
  </si>
  <si>
    <t>202412070901</t>
  </si>
  <si>
    <t>曾梦茹</t>
  </si>
  <si>
    <t>202412070703</t>
  </si>
  <si>
    <t>王佳琪</t>
  </si>
  <si>
    <t>202412070328</t>
  </si>
  <si>
    <t>文开婷</t>
  </si>
  <si>
    <t>202412070326</t>
  </si>
  <si>
    <t>陈欣颖</t>
  </si>
  <si>
    <t>202412071107</t>
  </si>
  <si>
    <t>邢贞萍</t>
  </si>
  <si>
    <t>202412070415</t>
  </si>
  <si>
    <t>柯岚</t>
  </si>
  <si>
    <t>202412070713</t>
  </si>
  <si>
    <t>刘凤</t>
  </si>
  <si>
    <t>202412071129</t>
  </si>
  <si>
    <t>蒙淑雅</t>
  </si>
  <si>
    <t>202412070620</t>
  </si>
  <si>
    <t>苏益妹</t>
  </si>
  <si>
    <t>202412070329</t>
  </si>
  <si>
    <t>陈俊姬</t>
  </si>
  <si>
    <t>202412071202</t>
  </si>
  <si>
    <t>蔡水甜</t>
  </si>
  <si>
    <t>202412070503</t>
  </si>
  <si>
    <t>王丽娟</t>
  </si>
  <si>
    <t>202412070804</t>
  </si>
  <si>
    <t>陈莹莹</t>
  </si>
  <si>
    <t>202412071007</t>
  </si>
  <si>
    <t>陈小媛</t>
  </si>
  <si>
    <t>202412071010</t>
  </si>
  <si>
    <t>谢丕莹</t>
  </si>
  <si>
    <t>202412070314</t>
  </si>
  <si>
    <t>蔡婷婷</t>
  </si>
  <si>
    <t>202412070407</t>
  </si>
  <si>
    <t>陈瑾</t>
  </si>
  <si>
    <t>202412070627</t>
  </si>
  <si>
    <t>李孟腾</t>
  </si>
  <si>
    <t>202412070802</t>
  </si>
  <si>
    <t>邢维婷</t>
  </si>
  <si>
    <t>202412070621</t>
  </si>
  <si>
    <t>王生媛</t>
  </si>
  <si>
    <t>202412070724</t>
  </si>
  <si>
    <t>李引桂</t>
  </si>
  <si>
    <t>202412070803</t>
  </si>
  <si>
    <t>陈丽佳</t>
  </si>
  <si>
    <t>202412071122</t>
  </si>
  <si>
    <t>符丹哲</t>
  </si>
  <si>
    <t>202412071127</t>
  </si>
  <si>
    <t>符颖萍</t>
  </si>
  <si>
    <t>202412070310</t>
  </si>
  <si>
    <t>谭璇</t>
  </si>
  <si>
    <t>202412071013</t>
  </si>
  <si>
    <t>李彦俊</t>
  </si>
  <si>
    <t>202412071121</t>
  </si>
  <si>
    <t>文周平</t>
  </si>
  <si>
    <t>202412070413</t>
  </si>
  <si>
    <t>徐雯蕙</t>
  </si>
  <si>
    <t>202412070509</t>
  </si>
  <si>
    <t>刘宇佟</t>
  </si>
  <si>
    <t>202412070726</t>
  </si>
  <si>
    <t>黄体情</t>
  </si>
  <si>
    <t>202412071016</t>
  </si>
  <si>
    <t>吴艳</t>
  </si>
  <si>
    <t>202412070223</t>
  </si>
  <si>
    <t>陈柳余</t>
  </si>
  <si>
    <t>202412070309</t>
  </si>
  <si>
    <t>王少映</t>
  </si>
  <si>
    <t>202412070402</t>
  </si>
  <si>
    <t>华冬敏</t>
  </si>
  <si>
    <t>202412070826</t>
  </si>
  <si>
    <t>林涛涛</t>
  </si>
  <si>
    <t>202412070416</t>
  </si>
  <si>
    <t>郑苗</t>
  </si>
  <si>
    <t>202412070629</t>
  </si>
  <si>
    <t>王丽清</t>
  </si>
  <si>
    <t>202412070325</t>
  </si>
  <si>
    <t>符爱球</t>
  </si>
  <si>
    <t>202412070603</t>
  </si>
  <si>
    <t>黎惠霖</t>
  </si>
  <si>
    <t>202412070609</t>
  </si>
  <si>
    <t>洪琼芳</t>
  </si>
  <si>
    <t>202412070917</t>
  </si>
  <si>
    <t>符永怡</t>
  </si>
  <si>
    <t>202412070923</t>
  </si>
  <si>
    <t>陈俏俏</t>
  </si>
  <si>
    <t>202412070225</t>
  </si>
  <si>
    <t>吴桥</t>
  </si>
  <si>
    <t>202412070317</t>
  </si>
  <si>
    <t>魏淼弘</t>
  </si>
  <si>
    <t>202412070305</t>
  </si>
  <si>
    <t>王伟</t>
  </si>
  <si>
    <t>202412070323</t>
  </si>
  <si>
    <t>周子钰</t>
  </si>
  <si>
    <t>202412070628</t>
  </si>
  <si>
    <t>关珍珍</t>
  </si>
  <si>
    <t>202412070710</t>
  </si>
  <si>
    <t>刘静儿</t>
  </si>
  <si>
    <t>202412070812</t>
  </si>
  <si>
    <t>高青</t>
  </si>
  <si>
    <t>202412070502</t>
  </si>
  <si>
    <t>符月萍</t>
  </si>
  <si>
    <t>202412070504</t>
  </si>
  <si>
    <t>王文倩</t>
  </si>
  <si>
    <t>202412070701</t>
  </si>
  <si>
    <t>林琪</t>
  </si>
  <si>
    <t>202412070921</t>
  </si>
  <si>
    <t>王玉亭</t>
  </si>
  <si>
    <t>202412070702</t>
  </si>
  <si>
    <t>李蔚琳</t>
  </si>
  <si>
    <t>202412071002</t>
  </si>
  <si>
    <t>吉鸿雅</t>
  </si>
  <si>
    <t>202412071201</t>
  </si>
  <si>
    <t>李晶</t>
  </si>
  <si>
    <t>202412070706</t>
  </si>
  <si>
    <t>李树连</t>
  </si>
  <si>
    <t>202412070421</t>
  </si>
  <si>
    <t>张丽花</t>
  </si>
  <si>
    <t>202412071218</t>
  </si>
  <si>
    <t>吴佳佳</t>
  </si>
  <si>
    <t>202412070422</t>
  </si>
  <si>
    <t>陈秋钰</t>
  </si>
  <si>
    <t>202412070805</t>
  </si>
  <si>
    <t>曹杏</t>
  </si>
  <si>
    <t>202412071206</t>
  </si>
  <si>
    <t>韦亚英</t>
  </si>
  <si>
    <t>202412070626</t>
  </si>
  <si>
    <t>符秀娜</t>
  </si>
  <si>
    <t>202412070712</t>
  </si>
  <si>
    <t>张宇芳</t>
  </si>
  <si>
    <t>202412070510</t>
  </si>
  <si>
    <t>麦代坤</t>
  </si>
  <si>
    <t>202412070605</t>
  </si>
  <si>
    <t>王龙碧</t>
  </si>
  <si>
    <t>202412070911</t>
  </si>
  <si>
    <t>李美桂</t>
  </si>
  <si>
    <t>202412071020</t>
  </si>
  <si>
    <t>王小磊</t>
  </si>
  <si>
    <t>202412070423</t>
  </si>
  <si>
    <t>孙菲</t>
  </si>
  <si>
    <t>202412071209</t>
  </si>
  <si>
    <t>符海燕</t>
  </si>
  <si>
    <t>202412071211</t>
  </si>
  <si>
    <t>陈欢</t>
  </si>
  <si>
    <t>202412070505</t>
  </si>
  <si>
    <t>吴柳青</t>
  </si>
  <si>
    <t>202412071011</t>
  </si>
  <si>
    <t>羊美丽</t>
  </si>
  <si>
    <t>202412070729</t>
  </si>
  <si>
    <t>叶慧婷</t>
  </si>
  <si>
    <t>202412071018</t>
  </si>
  <si>
    <t>李神香</t>
  </si>
  <si>
    <t>202412071212</t>
  </si>
  <si>
    <t>梁小兰</t>
  </si>
  <si>
    <t>202412070723</t>
  </si>
  <si>
    <t>冯台峨</t>
  </si>
  <si>
    <t>202412070527</t>
  </si>
  <si>
    <t>陈晓芬</t>
  </si>
  <si>
    <t>202412070301</t>
  </si>
  <si>
    <t>舒欢欢</t>
  </si>
  <si>
    <t>202412070523</t>
  </si>
  <si>
    <t>周云兰</t>
  </si>
  <si>
    <t>202412070623</t>
  </si>
  <si>
    <t>商梦丽</t>
  </si>
  <si>
    <t>202412070828</t>
  </si>
  <si>
    <t>苏光妮</t>
  </si>
  <si>
    <t>202412071203</t>
  </si>
  <si>
    <t>陈晓婷</t>
  </si>
  <si>
    <t>202412071009</t>
  </si>
  <si>
    <t>林菊花</t>
  </si>
  <si>
    <t>202412070412</t>
  </si>
  <si>
    <t>符阳珍</t>
  </si>
  <si>
    <t>202412070914</t>
  </si>
  <si>
    <t>符正果</t>
  </si>
  <si>
    <t>202412070920</t>
  </si>
  <si>
    <t>冯友</t>
  </si>
  <si>
    <t>202412070324</t>
  </si>
  <si>
    <t>钟芳婷</t>
  </si>
  <si>
    <t>202412070418</t>
  </si>
  <si>
    <t>钟志香</t>
  </si>
  <si>
    <t>202412070425</t>
  </si>
  <si>
    <t>陈可桐</t>
  </si>
  <si>
    <t>202412071023</t>
  </si>
  <si>
    <t>王晓婷</t>
  </si>
  <si>
    <t>202412070916</t>
  </si>
  <si>
    <t>王炜煖</t>
  </si>
  <si>
    <t>202412071123</t>
  </si>
  <si>
    <t>王思婷</t>
  </si>
  <si>
    <t>202412070320</t>
  </si>
  <si>
    <t>曾秋艳</t>
  </si>
  <si>
    <t>202412070409</t>
  </si>
  <si>
    <t>王美香</t>
  </si>
  <si>
    <t>202412070810</t>
  </si>
  <si>
    <t>郑馨鸯</t>
  </si>
  <si>
    <t>202412071028</t>
  </si>
  <si>
    <t>肖胜瑞</t>
  </si>
  <si>
    <t>202412070426</t>
  </si>
  <si>
    <t>陈格格</t>
  </si>
  <si>
    <t>202412071110</t>
  </si>
  <si>
    <t>吉婉璐</t>
  </si>
  <si>
    <t>202412071104</t>
  </si>
  <si>
    <t>陈柏平</t>
  </si>
  <si>
    <t>202412070902</t>
  </si>
  <si>
    <t>洪连</t>
  </si>
  <si>
    <t>202412071125</t>
  </si>
  <si>
    <t>符梅玲</t>
  </si>
  <si>
    <t>202412070907</t>
  </si>
  <si>
    <t>吴多之</t>
  </si>
  <si>
    <t>202412070521</t>
  </si>
  <si>
    <t>周怡倩</t>
  </si>
  <si>
    <t>202412070807</t>
  </si>
  <si>
    <t>陈洁苹</t>
  </si>
  <si>
    <t>202412070519</t>
  </si>
  <si>
    <t>0115-儿童语言康复治疗师</t>
  </si>
  <si>
    <t>0114-儿童运动康复治疗师</t>
  </si>
  <si>
    <t>符策渠</t>
  </si>
  <si>
    <t>202412071301</t>
  </si>
  <si>
    <t>吴育程</t>
  </si>
  <si>
    <t>202412071304</t>
  </si>
  <si>
    <t>卢传伟</t>
  </si>
  <si>
    <t>202412071303</t>
  </si>
  <si>
    <t>0124-康复技师</t>
  </si>
  <si>
    <t>0129-办公室科员</t>
  </si>
  <si>
    <t>吴旭霖</t>
  </si>
  <si>
    <t>202412071415</t>
  </si>
  <si>
    <t>陈昱妃</t>
  </si>
  <si>
    <t>202412071419</t>
  </si>
  <si>
    <t>王莹</t>
  </si>
  <si>
    <t>202412071421</t>
  </si>
  <si>
    <t>唐月</t>
  </si>
  <si>
    <t>202412071418</t>
  </si>
  <si>
    <t>0110-视光师</t>
  </si>
  <si>
    <t>汪露露</t>
  </si>
  <si>
    <t>202412071501</t>
  </si>
  <si>
    <t>0120-儿科医生2</t>
  </si>
  <si>
    <t>0118-中医科医师2</t>
  </si>
  <si>
    <t>郑永伦</t>
  </si>
  <si>
    <t>202412071607</t>
  </si>
  <si>
    <t>0123-产前诊断中心临床医生</t>
  </si>
  <si>
    <t>林美婕</t>
  </si>
  <si>
    <t>202412071623</t>
  </si>
  <si>
    <t>黄晗</t>
  </si>
  <si>
    <t>202412071621</t>
  </si>
  <si>
    <t>0125-乳腺外科医师</t>
  </si>
  <si>
    <t>李伟成</t>
  </si>
  <si>
    <t>202412071705</t>
  </si>
  <si>
    <t>0126-病案室编码员</t>
  </si>
  <si>
    <t>冯小晨</t>
  </si>
  <si>
    <t>202412071714</t>
  </si>
  <si>
    <t>刘冬香</t>
  </si>
  <si>
    <t>202412071712</t>
  </si>
  <si>
    <t>0102-妇女保健医师</t>
  </si>
  <si>
    <t>缺考</t>
  </si>
  <si>
    <t>周小健</t>
  </si>
  <si>
    <t>202412070118</t>
  </si>
  <si>
    <t>方晨</t>
  </si>
  <si>
    <t>202412070120</t>
  </si>
  <si>
    <t>王康晞</t>
  </si>
  <si>
    <t>202412070122</t>
  </si>
  <si>
    <t>周鹏</t>
  </si>
  <si>
    <t>202412070124</t>
  </si>
  <si>
    <t>邹紫茹</t>
  </si>
  <si>
    <t>202412070203</t>
  </si>
  <si>
    <t>李杨</t>
  </si>
  <si>
    <t>202412070205</t>
  </si>
  <si>
    <t>高书雪</t>
  </si>
  <si>
    <t>202412070206</t>
  </si>
  <si>
    <t>高元嘉</t>
  </si>
  <si>
    <t>202412070207</t>
  </si>
  <si>
    <t>傅楚诗</t>
  </si>
  <si>
    <t>202412070210</t>
  </si>
  <si>
    <t>字丹</t>
  </si>
  <si>
    <t>202412070212</t>
  </si>
  <si>
    <t>林丹</t>
  </si>
  <si>
    <t>202412070214</t>
  </si>
  <si>
    <t>林娇梅</t>
  </si>
  <si>
    <t>202412070215</t>
  </si>
  <si>
    <t>文秋秋</t>
  </si>
  <si>
    <t>202412070217</t>
  </si>
  <si>
    <t>王淼</t>
  </si>
  <si>
    <t>202412070218</t>
  </si>
  <si>
    <t>王悠然</t>
  </si>
  <si>
    <t>202412070219</t>
  </si>
  <si>
    <t>潘喜玫</t>
  </si>
  <si>
    <t>202412070220</t>
  </si>
  <si>
    <t>王佳</t>
  </si>
  <si>
    <t>202412070221</t>
  </si>
  <si>
    <t>庄婧煊</t>
  </si>
  <si>
    <t>202412070222</t>
  </si>
  <si>
    <t>潘孝宝</t>
  </si>
  <si>
    <t>202412070224</t>
  </si>
  <si>
    <t>何采云</t>
  </si>
  <si>
    <t>202412070226</t>
  </si>
  <si>
    <t>罗瑶璐</t>
  </si>
  <si>
    <t>202412070227</t>
  </si>
  <si>
    <t>陈妙妙</t>
  </si>
  <si>
    <t>202412070228</t>
  </si>
  <si>
    <t>黄丽芳</t>
  </si>
  <si>
    <t>202412070229</t>
  </si>
  <si>
    <t>叶洁铭</t>
  </si>
  <si>
    <t>202412070302</t>
  </si>
  <si>
    <t>陈平蕾</t>
  </si>
  <si>
    <t>202412070303</t>
  </si>
  <si>
    <t>黄晓娜</t>
  </si>
  <si>
    <t>202412070304</t>
  </si>
  <si>
    <t>谈荣芬</t>
  </si>
  <si>
    <t>202412070306</t>
  </si>
  <si>
    <t>雷建坤</t>
  </si>
  <si>
    <t>202412070307</t>
  </si>
  <si>
    <t>杨双婷</t>
  </si>
  <si>
    <t>202412070308</t>
  </si>
  <si>
    <t>王晶晶</t>
  </si>
  <si>
    <t>202412070311</t>
  </si>
  <si>
    <t>陈巧玲</t>
  </si>
  <si>
    <t>202412070312</t>
  </si>
  <si>
    <t>黄绚</t>
  </si>
  <si>
    <t>202412070313</t>
  </si>
  <si>
    <t>魏亚男</t>
  </si>
  <si>
    <t>202412070315</t>
  </si>
  <si>
    <t>李金梅</t>
  </si>
  <si>
    <t>202412070316</t>
  </si>
  <si>
    <t>何泽梅</t>
  </si>
  <si>
    <t>202412070318</t>
  </si>
  <si>
    <t>刘丽珊</t>
  </si>
  <si>
    <t>202412070319</t>
  </si>
  <si>
    <t>邢维妮</t>
  </si>
  <si>
    <t>202412070321</t>
  </si>
  <si>
    <t>唐晶晶</t>
  </si>
  <si>
    <t>202412070322</t>
  </si>
  <si>
    <t>董木丽</t>
  </si>
  <si>
    <t>202412070327</t>
  </si>
  <si>
    <t>符秀彩</t>
  </si>
  <si>
    <t>202412070401</t>
  </si>
  <si>
    <t>吴安娜</t>
  </si>
  <si>
    <t>202412070403</t>
  </si>
  <si>
    <t>吴香菊</t>
  </si>
  <si>
    <t>202412070404</t>
  </si>
  <si>
    <t>杨紫</t>
  </si>
  <si>
    <t>202412070405</t>
  </si>
  <si>
    <t>郑超</t>
  </si>
  <si>
    <t>202412070406</t>
  </si>
  <si>
    <t>林莹莹</t>
  </si>
  <si>
    <t>202412070408</t>
  </si>
  <si>
    <t>陈述娟</t>
  </si>
  <si>
    <t>202412070410</t>
  </si>
  <si>
    <t>杨丁骄</t>
  </si>
  <si>
    <t>202412070411</t>
  </si>
  <si>
    <t>王梦柳</t>
  </si>
  <si>
    <t>202412070414</t>
  </si>
  <si>
    <t>卓文静</t>
  </si>
  <si>
    <t>202412070417</t>
  </si>
  <si>
    <t>徐世利</t>
  </si>
  <si>
    <t>202412070419</t>
  </si>
  <si>
    <t>刘丹</t>
  </si>
  <si>
    <t>202412070420</t>
  </si>
  <si>
    <t>吴亚珊</t>
  </si>
  <si>
    <t>202412070424</t>
  </si>
  <si>
    <t>吴欣欣</t>
  </si>
  <si>
    <t>202412070427</t>
  </si>
  <si>
    <t>黄夏蝶</t>
  </si>
  <si>
    <t>202412070428</t>
  </si>
  <si>
    <t>罗芬</t>
  </si>
  <si>
    <t>202412070429</t>
  </si>
  <si>
    <t>胡小燕</t>
  </si>
  <si>
    <t>202412070501</t>
  </si>
  <si>
    <t>陈奕颖</t>
  </si>
  <si>
    <t>202412070506</t>
  </si>
  <si>
    <t>黎海琴</t>
  </si>
  <si>
    <t>202412070507</t>
  </si>
  <si>
    <t>罗仙玲</t>
  </si>
  <si>
    <t>202412070508</t>
  </si>
  <si>
    <t>许梅芳</t>
  </si>
  <si>
    <t>202412070511</t>
  </si>
  <si>
    <t>孙雅琳</t>
  </si>
  <si>
    <t>202412070512</t>
  </si>
  <si>
    <t>邱小珍</t>
  </si>
  <si>
    <t>202412070513</t>
  </si>
  <si>
    <t>方其娜</t>
  </si>
  <si>
    <t>202412070514</t>
  </si>
  <si>
    <t>李清蓉</t>
  </si>
  <si>
    <t>202412070515</t>
  </si>
  <si>
    <t>邢倩华</t>
  </si>
  <si>
    <t>202412070516</t>
  </si>
  <si>
    <t>邢青清</t>
  </si>
  <si>
    <t>202412070517</t>
  </si>
  <si>
    <t>周感</t>
  </si>
  <si>
    <t>202412070518</t>
  </si>
  <si>
    <t>张珺</t>
  </si>
  <si>
    <t>202412070520</t>
  </si>
  <si>
    <t>王华南</t>
  </si>
  <si>
    <t>202412070522</t>
  </si>
  <si>
    <t>许紫昕</t>
  </si>
  <si>
    <t>202412070524</t>
  </si>
  <si>
    <t>原小喆</t>
  </si>
  <si>
    <t>202412070525</t>
  </si>
  <si>
    <t>林欢</t>
  </si>
  <si>
    <t>202412070526</t>
  </si>
  <si>
    <t>吉高霞</t>
  </si>
  <si>
    <t>202412070528</t>
  </si>
  <si>
    <t>王孝惠</t>
  </si>
  <si>
    <t>202412070529</t>
  </si>
  <si>
    <t>陈海波</t>
  </si>
  <si>
    <t>202412070601</t>
  </si>
  <si>
    <t>卢恋</t>
  </si>
  <si>
    <t>202412070602</t>
  </si>
  <si>
    <t>覃文双</t>
  </si>
  <si>
    <t>202412070604</t>
  </si>
  <si>
    <t>李紫玲</t>
  </si>
  <si>
    <t>202412070607</t>
  </si>
  <si>
    <t>符秀晶</t>
  </si>
  <si>
    <t>202412070608</t>
  </si>
  <si>
    <t>蒙海翠</t>
  </si>
  <si>
    <t>202412070610</t>
  </si>
  <si>
    <t>符秀柳</t>
  </si>
  <si>
    <t>202412070611</t>
  </si>
  <si>
    <t>王明霞</t>
  </si>
  <si>
    <t>202412070612</t>
  </si>
  <si>
    <t>郝子敖</t>
  </si>
  <si>
    <t>202412070613</t>
  </si>
  <si>
    <t>符竹花</t>
  </si>
  <si>
    <t>202412070614</t>
  </si>
  <si>
    <t>余雨虹</t>
  </si>
  <si>
    <t>202412070615</t>
  </si>
  <si>
    <t>李学彬</t>
  </si>
  <si>
    <t>202412070616</t>
  </si>
  <si>
    <t>李雅勤</t>
  </si>
  <si>
    <t>202412070617</t>
  </si>
  <si>
    <t>陶梅玉</t>
  </si>
  <si>
    <t>202412070618</t>
  </si>
  <si>
    <t>邱小妹</t>
  </si>
  <si>
    <t>202412070619</t>
  </si>
  <si>
    <t>符燕丽</t>
  </si>
  <si>
    <t>202412070622</t>
  </si>
  <si>
    <t>陈才玲</t>
  </si>
  <si>
    <t>202412070624</t>
  </si>
  <si>
    <t>李小英</t>
  </si>
  <si>
    <t>202412070625</t>
  </si>
  <si>
    <t>陈琪</t>
  </si>
  <si>
    <t>202412070704</t>
  </si>
  <si>
    <t>陈婧婧</t>
  </si>
  <si>
    <t>202412070705</t>
  </si>
  <si>
    <t>朱兰欣</t>
  </si>
  <si>
    <t>202412070707</t>
  </si>
  <si>
    <t>陈家心</t>
  </si>
  <si>
    <t>202412070708</t>
  </si>
  <si>
    <t>陈静</t>
  </si>
  <si>
    <t>202412070709</t>
  </si>
  <si>
    <t>关凯戈</t>
  </si>
  <si>
    <t>202412070711</t>
  </si>
  <si>
    <t>陈丽英</t>
  </si>
  <si>
    <t>202412070714</t>
  </si>
  <si>
    <t>王千禧</t>
  </si>
  <si>
    <t>202412070715</t>
  </si>
  <si>
    <t>赵淑颖</t>
  </si>
  <si>
    <t>202412070716</t>
  </si>
  <si>
    <t>赵学娜</t>
  </si>
  <si>
    <t>202412070717</t>
  </si>
  <si>
    <t>古丽芳</t>
  </si>
  <si>
    <t>202412070718</t>
  </si>
  <si>
    <t>吴春柳</t>
  </si>
  <si>
    <t>202412070719</t>
  </si>
  <si>
    <t>易南斌</t>
  </si>
  <si>
    <t>202412070720</t>
  </si>
  <si>
    <t>方幼琳</t>
  </si>
  <si>
    <t>202412070721</t>
  </si>
  <si>
    <t>韩金雯</t>
  </si>
  <si>
    <t>202412070722</t>
  </si>
  <si>
    <t>符永丽</t>
  </si>
  <si>
    <t>202412070725</t>
  </si>
  <si>
    <t>付黎曼</t>
  </si>
  <si>
    <t>202412070727</t>
  </si>
  <si>
    <t>王利丹</t>
  </si>
  <si>
    <t>202412070728</t>
  </si>
  <si>
    <t>高丽燕</t>
  </si>
  <si>
    <t>202412070801</t>
  </si>
  <si>
    <t>吴日婷</t>
  </si>
  <si>
    <t>202412070806</t>
  </si>
  <si>
    <t>邢火妙</t>
  </si>
  <si>
    <t>202412070808</t>
  </si>
  <si>
    <t>郑丽芳</t>
  </si>
  <si>
    <t>202412070809</t>
  </si>
  <si>
    <t>陈小月</t>
  </si>
  <si>
    <t>202412070811</t>
  </si>
  <si>
    <t>廖红梅</t>
  </si>
  <si>
    <t>202412070813</t>
  </si>
  <si>
    <t>占朝霞</t>
  </si>
  <si>
    <t>202412070814</t>
  </si>
  <si>
    <t>李兴</t>
  </si>
  <si>
    <t>202412070815</t>
  </si>
  <si>
    <t>赖海清</t>
  </si>
  <si>
    <t>202412070816</t>
  </si>
  <si>
    <t>林佳佳</t>
  </si>
  <si>
    <t>202412070817</t>
  </si>
  <si>
    <t>刘秋菊</t>
  </si>
  <si>
    <t>202412070818</t>
  </si>
  <si>
    <t>何书蝶</t>
  </si>
  <si>
    <t>202412070819</t>
  </si>
  <si>
    <t>董丽苇</t>
  </si>
  <si>
    <t>202412070820</t>
  </si>
  <si>
    <t>符安健</t>
  </si>
  <si>
    <t>202412070821</t>
  </si>
  <si>
    <t>陈淑影</t>
  </si>
  <si>
    <t>202412070822</t>
  </si>
  <si>
    <t>吴茜</t>
  </si>
  <si>
    <t>202412070823</t>
  </si>
  <si>
    <t>周千蓉</t>
  </si>
  <si>
    <t>202412070824</t>
  </si>
  <si>
    <t>李翔</t>
  </si>
  <si>
    <t>202412070825</t>
  </si>
  <si>
    <t>吴爱英</t>
  </si>
  <si>
    <t>202412070827</t>
  </si>
  <si>
    <t>陈容</t>
  </si>
  <si>
    <t>202412070829</t>
  </si>
  <si>
    <t>杨少琪</t>
  </si>
  <si>
    <t>202412070903</t>
  </si>
  <si>
    <t>卢传倩</t>
  </si>
  <si>
    <t>202412070904</t>
  </si>
  <si>
    <t>吴桂香</t>
  </si>
  <si>
    <t>202412070905</t>
  </si>
  <si>
    <t>陈小丽</t>
  </si>
  <si>
    <t>202412070906</t>
  </si>
  <si>
    <t>邓文凤</t>
  </si>
  <si>
    <t>202412070908</t>
  </si>
  <si>
    <t>郑可娜</t>
  </si>
  <si>
    <t>202412070909</t>
  </si>
  <si>
    <t>陈裕凤</t>
  </si>
  <si>
    <t>202412070910</t>
  </si>
  <si>
    <t>王金霞</t>
  </si>
  <si>
    <t>202412070912</t>
  </si>
  <si>
    <t>卢瑞康</t>
  </si>
  <si>
    <t>202412070913</t>
  </si>
  <si>
    <t>王翔</t>
  </si>
  <si>
    <t>202412070915</t>
  </si>
  <si>
    <t>洪淑娜</t>
  </si>
  <si>
    <t>202412070918</t>
  </si>
  <si>
    <t>刘恒志</t>
  </si>
  <si>
    <t>202412070919</t>
  </si>
  <si>
    <t>卢良芳</t>
  </si>
  <si>
    <t>202412070922</t>
  </si>
  <si>
    <t>辛丰玉</t>
  </si>
  <si>
    <t>202412070924</t>
  </si>
  <si>
    <t>许彩香</t>
  </si>
  <si>
    <t>202412070925</t>
  </si>
  <si>
    <t>谢慧玉</t>
  </si>
  <si>
    <t>202412070926</t>
  </si>
  <si>
    <t>何晶晶</t>
  </si>
  <si>
    <t>202412070927</t>
  </si>
  <si>
    <t>刘延果</t>
  </si>
  <si>
    <t>202412070928</t>
  </si>
  <si>
    <t>钟浩予</t>
  </si>
  <si>
    <t>202412070929</t>
  </si>
  <si>
    <t>李琼兰</t>
  </si>
  <si>
    <t>202412071001</t>
  </si>
  <si>
    <t>周慧媚</t>
  </si>
  <si>
    <t>202412071003</t>
  </si>
  <si>
    <t>林祯姻</t>
  </si>
  <si>
    <t>202412071004</t>
  </si>
  <si>
    <t>郑舒月</t>
  </si>
  <si>
    <t>202412071005</t>
  </si>
  <si>
    <t>杨珍</t>
  </si>
  <si>
    <t>202412071006</t>
  </si>
  <si>
    <t>黎小风</t>
  </si>
  <si>
    <t>202412071008</t>
  </si>
  <si>
    <t>梁观英</t>
  </si>
  <si>
    <t>202412071012</t>
  </si>
  <si>
    <t>宋添慧</t>
  </si>
  <si>
    <t>202412071014</t>
  </si>
  <si>
    <t>容婷婷</t>
  </si>
  <si>
    <t>202412071015</t>
  </si>
  <si>
    <t>韩子怡</t>
  </si>
  <si>
    <t>202412071017</t>
  </si>
  <si>
    <t>陈信义</t>
  </si>
  <si>
    <t>202412071019</t>
  </si>
  <si>
    <t>邢日媛</t>
  </si>
  <si>
    <t>202412071021</t>
  </si>
  <si>
    <t>王小娟</t>
  </si>
  <si>
    <t>202412071022</t>
  </si>
  <si>
    <t>吕亚琼</t>
  </si>
  <si>
    <t>202412071024</t>
  </si>
  <si>
    <t>朱虹文</t>
  </si>
  <si>
    <t>202412071025</t>
  </si>
  <si>
    <t>麦锦霞</t>
  </si>
  <si>
    <t>202412071026</t>
  </si>
  <si>
    <t>陈应冰</t>
  </si>
  <si>
    <t>202412071027</t>
  </si>
  <si>
    <t>符娜</t>
  </si>
  <si>
    <t>202412071029</t>
  </si>
  <si>
    <t>陈毓康</t>
  </si>
  <si>
    <t>202412071101</t>
  </si>
  <si>
    <t>杨霞</t>
  </si>
  <si>
    <t>202412071102</t>
  </si>
  <si>
    <t>魏文淇</t>
  </si>
  <si>
    <t>202412071103</t>
  </si>
  <si>
    <t>廖皓颖</t>
  </si>
  <si>
    <t>202412071105</t>
  </si>
  <si>
    <t>石美燕</t>
  </si>
  <si>
    <t>202412071106</t>
  </si>
  <si>
    <t>韦依婷</t>
  </si>
  <si>
    <t>202412071108</t>
  </si>
  <si>
    <t>郭欣欣</t>
  </si>
  <si>
    <t>202412071109</t>
  </si>
  <si>
    <t>李琼博</t>
  </si>
  <si>
    <t>202412071111</t>
  </si>
  <si>
    <t>周心悦</t>
  </si>
  <si>
    <t>202412071112</t>
  </si>
  <si>
    <t>陈桂梅</t>
  </si>
  <si>
    <t>202412071113</t>
  </si>
  <si>
    <t>陈祥术</t>
  </si>
  <si>
    <t>202412071114</t>
  </si>
  <si>
    <t>王茂</t>
  </si>
  <si>
    <t>202412071115</t>
  </si>
  <si>
    <t>陈叶芳</t>
  </si>
  <si>
    <t>202412071116</t>
  </si>
  <si>
    <t>吴可欣</t>
  </si>
  <si>
    <t>202412071117</t>
  </si>
  <si>
    <t>刘佳坤</t>
  </si>
  <si>
    <t>202412071118</t>
  </si>
  <si>
    <t>冯启瑜</t>
  </si>
  <si>
    <t>202412071119</t>
  </si>
  <si>
    <t>符侬</t>
  </si>
  <si>
    <t>202412071120</t>
  </si>
  <si>
    <t>方希</t>
  </si>
  <si>
    <t>202412071124</t>
  </si>
  <si>
    <t>何苡珊</t>
  </si>
  <si>
    <t>202412071126</t>
  </si>
  <si>
    <t>蒲宏娜</t>
  </si>
  <si>
    <t>202412071128</t>
  </si>
  <si>
    <t>秦明蓉</t>
  </si>
  <si>
    <t>202412071204</t>
  </si>
  <si>
    <t>孙倩颖</t>
  </si>
  <si>
    <t>202412071205</t>
  </si>
  <si>
    <t>李玲</t>
  </si>
  <si>
    <t>202412071207</t>
  </si>
  <si>
    <t>张玳娇</t>
  </si>
  <si>
    <t>202412071208</t>
  </si>
  <si>
    <t>王小转</t>
  </si>
  <si>
    <t>202412071210</t>
  </si>
  <si>
    <t>关子珊</t>
  </si>
  <si>
    <t>202412071213</t>
  </si>
  <si>
    <t>张紫嫣</t>
  </si>
  <si>
    <t>202412071214</t>
  </si>
  <si>
    <t>陈克伟</t>
  </si>
  <si>
    <t>202412071215</t>
  </si>
  <si>
    <t>李俏俏</t>
  </si>
  <si>
    <t>202412071216</t>
  </si>
  <si>
    <t>许龙慧</t>
  </si>
  <si>
    <t>202412071217</t>
  </si>
  <si>
    <t>高海恋</t>
  </si>
  <si>
    <t>202412071219</t>
  </si>
  <si>
    <t>吉雅喆</t>
  </si>
  <si>
    <t>202412071220</t>
  </si>
  <si>
    <t>陈子霞</t>
  </si>
  <si>
    <t>202412071221</t>
  </si>
  <si>
    <t>张万璐</t>
  </si>
  <si>
    <t>202412071222</t>
  </si>
  <si>
    <t>云玉榕</t>
  </si>
  <si>
    <t>202412071223</t>
  </si>
  <si>
    <t>黄日萍</t>
  </si>
  <si>
    <t>202412071224</t>
  </si>
  <si>
    <t>葛晓雯</t>
  </si>
  <si>
    <t>202412071302</t>
  </si>
  <si>
    <t>符娜娜</t>
  </si>
  <si>
    <t>202412071414</t>
  </si>
  <si>
    <t>王惠芬</t>
  </si>
  <si>
    <t>202412071416</t>
  </si>
  <si>
    <t>姜叶</t>
  </si>
  <si>
    <t>202412071417</t>
  </si>
  <si>
    <t>邢少语</t>
  </si>
  <si>
    <t>202412071420</t>
  </si>
  <si>
    <t>许瑛</t>
  </si>
  <si>
    <t>202412071422</t>
  </si>
  <si>
    <t>文博远</t>
  </si>
  <si>
    <t>202412071502</t>
  </si>
  <si>
    <t>何佳美</t>
  </si>
  <si>
    <t>202412071503</t>
  </si>
  <si>
    <t>0111-急诊科医师1</t>
  </si>
  <si>
    <t>0117-中医科医师1</t>
  </si>
  <si>
    <t>俞淑铧</t>
  </si>
  <si>
    <t>202412071601</t>
  </si>
  <si>
    <t>董秋爽</t>
  </si>
  <si>
    <t>202412071606</t>
  </si>
  <si>
    <t>王雅萱</t>
  </si>
  <si>
    <t>202412071605</t>
  </si>
  <si>
    <t>陈立</t>
  </si>
  <si>
    <t>202412071604</t>
  </si>
  <si>
    <t>宫娜</t>
  </si>
  <si>
    <t>202412071603</t>
  </si>
  <si>
    <t>陈元兴</t>
  </si>
  <si>
    <t>202412071602</t>
  </si>
  <si>
    <t>王壮</t>
  </si>
  <si>
    <t>202412071608</t>
  </si>
  <si>
    <t>李牟</t>
  </si>
  <si>
    <t>202412071609</t>
  </si>
  <si>
    <t>朱春燕</t>
  </si>
  <si>
    <t>202412071610</t>
  </si>
  <si>
    <t>韩众益</t>
  </si>
  <si>
    <t>202412071620</t>
  </si>
  <si>
    <t>张新欣</t>
  </si>
  <si>
    <t>202412071622</t>
  </si>
  <si>
    <t>0122-妇产科医师</t>
  </si>
  <si>
    <t>梅子曼</t>
  </si>
  <si>
    <t>202412071611</t>
  </si>
  <si>
    <t>吉金金</t>
  </si>
  <si>
    <t>202412071619</t>
  </si>
  <si>
    <t>柴世伟</t>
  </si>
  <si>
    <t>202412071618</t>
  </si>
  <si>
    <t>吴孟婕</t>
  </si>
  <si>
    <t>202412071617</t>
  </si>
  <si>
    <t>林佳慧</t>
  </si>
  <si>
    <t>202412071616</t>
  </si>
  <si>
    <t>梁美育</t>
  </si>
  <si>
    <t>202412071615</t>
  </si>
  <si>
    <t>文乔</t>
  </si>
  <si>
    <t>202412071614</t>
  </si>
  <si>
    <t>陈秀丽</t>
  </si>
  <si>
    <t>202412071613</t>
  </si>
  <si>
    <t>刘彬馨</t>
  </si>
  <si>
    <t>202412071612</t>
  </si>
  <si>
    <t>丁靖豪</t>
  </si>
  <si>
    <t>202412071701</t>
  </si>
  <si>
    <t>卢汉原</t>
  </si>
  <si>
    <t>202412071702</t>
  </si>
  <si>
    <t>陈邦权</t>
  </si>
  <si>
    <t>202412071703</t>
  </si>
  <si>
    <t>江永文</t>
  </si>
  <si>
    <t>202412071704</t>
  </si>
  <si>
    <t>邢维铭</t>
  </si>
  <si>
    <t>202412071706</t>
  </si>
  <si>
    <t>王洋</t>
  </si>
  <si>
    <t>202412071707</t>
  </si>
  <si>
    <t>张石龙</t>
  </si>
  <si>
    <t>202412071708</t>
  </si>
  <si>
    <t>黄克祥</t>
  </si>
  <si>
    <t>202412071709</t>
  </si>
  <si>
    <t>曹智</t>
  </si>
  <si>
    <t>202412071710</t>
  </si>
  <si>
    <t>吴灿章</t>
  </si>
  <si>
    <t>202412071711</t>
  </si>
  <si>
    <t>李汝健</t>
  </si>
  <si>
    <t>202412071713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</si>
</sst>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176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4"/>
  <sheetViews>
    <sheetView tabSelected="1" topLeftCell="A142" workbookViewId="0">
      <selection activeCell="F164" sqref="F164"/>
    </sheetView>
  </sheetViews>
  <sheetFormatPr defaultColWidth="9" defaultRowHeight="13.5"/>
  <cols>
    <col min="1" max="1" width="8.625" customWidth="1"/>
    <col min="2" max="2" width="35.25" customWidth="1"/>
    <col min="3" max="3" width="19" customWidth="1"/>
    <col min="4" max="4" width="19.875" customWidth="1"/>
    <col min="5" max="5" width="18.75" style="1" customWidth="1"/>
    <col min="6" max="6" width="12.25" customWidth="1"/>
  </cols>
  <sheetData>
    <row r="1" ht="20.25" spans="1:6">
      <c r="A1" s="2" t="s">
        <v>0</v>
      </c>
      <c r="B1" s="2"/>
      <c r="C1" s="2"/>
      <c r="D1" s="3"/>
      <c r="E1" s="4"/>
      <c r="F1" s="3"/>
    </row>
    <row r="2" ht="37" customHeight="1" spans="1:6">
      <c r="A2" s="5" t="s">
        <v>1</v>
      </c>
      <c r="B2" s="5"/>
      <c r="C2" s="5"/>
      <c r="D2" s="5"/>
      <c r="E2" s="6"/>
      <c r="F2" s="5"/>
    </row>
    <row r="3" ht="22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ht="18.75" spans="1:6">
      <c r="A4" s="9">
        <v>1</v>
      </c>
      <c r="B4" s="9" t="s">
        <v>8</v>
      </c>
      <c r="C4" s="9" t="str">
        <f>"张开琴"</f>
        <v>张开琴</v>
      </c>
      <c r="D4" s="9" t="str">
        <f>"202412070111"</f>
        <v>202412070111</v>
      </c>
      <c r="E4" s="10">
        <v>68</v>
      </c>
      <c r="F4" s="11"/>
    </row>
    <row r="5" ht="18.75" spans="1:6">
      <c r="A5" s="9">
        <v>2</v>
      </c>
      <c r="B5" s="9" t="s">
        <v>8</v>
      </c>
      <c r="C5" s="9" t="str">
        <f>"邱健敏"</f>
        <v>邱健敏</v>
      </c>
      <c r="D5" s="9" t="str">
        <f>"202412070109"</f>
        <v>202412070109</v>
      </c>
      <c r="E5" s="10">
        <v>63.5</v>
      </c>
      <c r="F5" s="11"/>
    </row>
    <row r="6" ht="18.75" spans="1:6">
      <c r="A6" s="9">
        <v>3</v>
      </c>
      <c r="B6" s="9" t="s">
        <v>8</v>
      </c>
      <c r="C6" s="9" t="str">
        <f>"范世恒"</f>
        <v>范世恒</v>
      </c>
      <c r="D6" s="9" t="str">
        <f>"202412070115"</f>
        <v>202412070115</v>
      </c>
      <c r="E6" s="10">
        <v>62.5</v>
      </c>
      <c r="F6" s="11"/>
    </row>
    <row r="7" ht="18.75" spans="1:6">
      <c r="A7" s="9">
        <v>4</v>
      </c>
      <c r="B7" s="9" t="s">
        <v>8</v>
      </c>
      <c r="C7" s="9" t="str">
        <f>"吴小妹"</f>
        <v>吴小妹</v>
      </c>
      <c r="D7" s="9" t="str">
        <f>"202412070112"</f>
        <v>202412070112</v>
      </c>
      <c r="E7" s="10">
        <v>51.5</v>
      </c>
      <c r="F7" s="11"/>
    </row>
    <row r="8" ht="18.75" spans="1:6">
      <c r="A8" s="9">
        <v>5</v>
      </c>
      <c r="B8" s="9" t="s">
        <v>9</v>
      </c>
      <c r="C8" s="9" t="str">
        <f>"符小鹏"</f>
        <v>符小鹏</v>
      </c>
      <c r="D8" s="9" t="str">
        <f>"202412070102"</f>
        <v>202412070102</v>
      </c>
      <c r="E8" s="10">
        <v>67</v>
      </c>
      <c r="F8" s="12"/>
    </row>
    <row r="9" ht="18.75" spans="1:6">
      <c r="A9" s="9">
        <v>6</v>
      </c>
      <c r="B9" s="9" t="s">
        <v>9</v>
      </c>
      <c r="C9" s="9" t="str">
        <f>"董文帆"</f>
        <v>董文帆</v>
      </c>
      <c r="D9" s="9" t="str">
        <f>"202412070101"</f>
        <v>202412070101</v>
      </c>
      <c r="E9" s="10">
        <v>57.5</v>
      </c>
      <c r="F9" s="12"/>
    </row>
    <row r="10" ht="18.75" spans="1:6">
      <c r="A10" s="9">
        <v>7</v>
      </c>
      <c r="B10" s="9" t="s">
        <v>10</v>
      </c>
      <c r="C10" s="9" t="s">
        <v>11</v>
      </c>
      <c r="D10" s="9" t="s">
        <v>12</v>
      </c>
      <c r="E10" s="10">
        <v>60</v>
      </c>
      <c r="F10" s="12"/>
    </row>
    <row r="11" ht="18.75" spans="1:6">
      <c r="A11" s="9">
        <v>8</v>
      </c>
      <c r="B11" s="9" t="s">
        <v>10</v>
      </c>
      <c r="C11" s="9" t="s">
        <v>13</v>
      </c>
      <c r="D11" s="9" t="s">
        <v>14</v>
      </c>
      <c r="E11" s="10">
        <v>59.5</v>
      </c>
      <c r="F11" s="12"/>
    </row>
    <row r="12" ht="18.75" spans="1:6">
      <c r="A12" s="9">
        <v>9</v>
      </c>
      <c r="B12" s="9" t="s">
        <v>10</v>
      </c>
      <c r="C12" s="9" t="s">
        <v>15</v>
      </c>
      <c r="D12" s="9" t="s">
        <v>16</v>
      </c>
      <c r="E12" s="10">
        <v>56.5</v>
      </c>
      <c r="F12" s="12"/>
    </row>
    <row r="13" ht="18.75" spans="1:6">
      <c r="A13" s="9">
        <v>10</v>
      </c>
      <c r="B13" s="9" t="s">
        <v>17</v>
      </c>
      <c r="C13" s="9" t="s">
        <v>18</v>
      </c>
      <c r="D13" s="9" t="s">
        <v>19</v>
      </c>
      <c r="E13" s="10">
        <v>76.5</v>
      </c>
      <c r="F13" s="12"/>
    </row>
    <row r="14" ht="18.75" spans="1:6">
      <c r="A14" s="9">
        <v>11</v>
      </c>
      <c r="B14" s="9" t="s">
        <v>17</v>
      </c>
      <c r="C14" s="9" t="s">
        <v>20</v>
      </c>
      <c r="D14" s="9" t="s">
        <v>21</v>
      </c>
      <c r="E14" s="10">
        <v>73.5</v>
      </c>
      <c r="F14" s="12"/>
    </row>
    <row r="15" ht="18.75" spans="1:6">
      <c r="A15" s="9">
        <v>12</v>
      </c>
      <c r="B15" s="9" t="s">
        <v>17</v>
      </c>
      <c r="C15" s="9" t="s">
        <v>22</v>
      </c>
      <c r="D15" s="9" t="s">
        <v>23</v>
      </c>
      <c r="E15" s="10">
        <v>70.5</v>
      </c>
      <c r="F15" s="12"/>
    </row>
    <row r="16" ht="18.75" spans="1:6">
      <c r="A16" s="9">
        <v>13</v>
      </c>
      <c r="B16" s="9" t="s">
        <v>17</v>
      </c>
      <c r="C16" s="9" t="s">
        <v>24</v>
      </c>
      <c r="D16" s="9" t="s">
        <v>25</v>
      </c>
      <c r="E16" s="10">
        <v>67.5</v>
      </c>
      <c r="F16" s="12"/>
    </row>
    <row r="17" ht="18.75" spans="1:6">
      <c r="A17" s="9">
        <v>14</v>
      </c>
      <c r="B17" s="9" t="s">
        <v>17</v>
      </c>
      <c r="C17" s="9" t="s">
        <v>26</v>
      </c>
      <c r="D17" s="9" t="s">
        <v>27</v>
      </c>
      <c r="E17" s="10">
        <v>65</v>
      </c>
      <c r="F17" s="12"/>
    </row>
    <row r="18" ht="18.75" spans="1:6">
      <c r="A18" s="9">
        <v>15</v>
      </c>
      <c r="B18" s="9" t="s">
        <v>17</v>
      </c>
      <c r="C18" s="9" t="s">
        <v>28</v>
      </c>
      <c r="D18" s="9" t="s">
        <v>29</v>
      </c>
      <c r="E18" s="10">
        <v>64.5</v>
      </c>
      <c r="F18" s="12"/>
    </row>
    <row r="19" ht="18.75" spans="1:6">
      <c r="A19" s="9">
        <v>16</v>
      </c>
      <c r="B19" s="9" t="s">
        <v>17</v>
      </c>
      <c r="C19" s="9" t="s">
        <v>30</v>
      </c>
      <c r="D19" s="9" t="s">
        <v>31</v>
      </c>
      <c r="E19" s="10">
        <v>55</v>
      </c>
      <c r="F19" s="12"/>
    </row>
    <row r="20" ht="18.75" spans="1:6">
      <c r="A20" s="9">
        <v>17</v>
      </c>
      <c r="B20" s="9" t="s">
        <v>17</v>
      </c>
      <c r="C20" s="9" t="s">
        <v>32</v>
      </c>
      <c r="D20" s="9" t="s">
        <v>33</v>
      </c>
      <c r="E20" s="10">
        <v>51.5</v>
      </c>
      <c r="F20" s="12"/>
    </row>
    <row r="21" ht="18.75" spans="1:6">
      <c r="A21" s="9">
        <v>18</v>
      </c>
      <c r="B21" s="9" t="s">
        <v>34</v>
      </c>
      <c r="C21" s="9" t="s">
        <v>35</v>
      </c>
      <c r="D21" s="9" t="s">
        <v>36</v>
      </c>
      <c r="E21" s="10">
        <v>76</v>
      </c>
      <c r="F21" s="12"/>
    </row>
    <row r="22" ht="18.75" spans="1:6">
      <c r="A22" s="9">
        <v>19</v>
      </c>
      <c r="B22" s="9" t="s">
        <v>34</v>
      </c>
      <c r="C22" s="9" t="s">
        <v>37</v>
      </c>
      <c r="D22" s="9" t="s">
        <v>38</v>
      </c>
      <c r="E22" s="10">
        <v>76</v>
      </c>
      <c r="F22" s="12"/>
    </row>
    <row r="23" ht="18.75" spans="1:6">
      <c r="A23" s="9">
        <v>20</v>
      </c>
      <c r="B23" s="9" t="s">
        <v>34</v>
      </c>
      <c r="C23" s="9" t="s">
        <v>39</v>
      </c>
      <c r="D23" s="9" t="s">
        <v>40</v>
      </c>
      <c r="E23" s="10">
        <v>75.5</v>
      </c>
      <c r="F23" s="12"/>
    </row>
    <row r="24" ht="18.75" spans="1:6">
      <c r="A24" s="9">
        <v>21</v>
      </c>
      <c r="B24" s="9" t="s">
        <v>34</v>
      </c>
      <c r="C24" s="9" t="s">
        <v>41</v>
      </c>
      <c r="D24" s="9" t="s">
        <v>42</v>
      </c>
      <c r="E24" s="10">
        <v>74</v>
      </c>
      <c r="F24" s="12"/>
    </row>
    <row r="25" ht="18.75" spans="1:6">
      <c r="A25" s="9">
        <v>22</v>
      </c>
      <c r="B25" s="9" t="s">
        <v>34</v>
      </c>
      <c r="C25" s="9" t="s">
        <v>43</v>
      </c>
      <c r="D25" s="9" t="s">
        <v>44</v>
      </c>
      <c r="E25" s="10">
        <v>72</v>
      </c>
      <c r="F25" s="12"/>
    </row>
    <row r="26" ht="18.75" spans="1:6">
      <c r="A26" s="9">
        <v>23</v>
      </c>
      <c r="B26" s="9" t="s">
        <v>34</v>
      </c>
      <c r="C26" s="9" t="s">
        <v>45</v>
      </c>
      <c r="D26" s="9" t="s">
        <v>46</v>
      </c>
      <c r="E26" s="10">
        <v>71</v>
      </c>
      <c r="F26" s="12"/>
    </row>
    <row r="27" ht="18.75" spans="1:6">
      <c r="A27" s="9">
        <v>24</v>
      </c>
      <c r="B27" s="9" t="s">
        <v>34</v>
      </c>
      <c r="C27" s="9" t="s">
        <v>47</v>
      </c>
      <c r="D27" s="9" t="s">
        <v>48</v>
      </c>
      <c r="E27" s="10">
        <v>70</v>
      </c>
      <c r="F27" s="12"/>
    </row>
    <row r="28" ht="18.75" spans="1:6">
      <c r="A28" s="9">
        <v>25</v>
      </c>
      <c r="B28" s="9" t="s">
        <v>34</v>
      </c>
      <c r="C28" s="9" t="s">
        <v>49</v>
      </c>
      <c r="D28" s="9" t="s">
        <v>50</v>
      </c>
      <c r="E28" s="10">
        <v>69</v>
      </c>
      <c r="F28" s="12"/>
    </row>
    <row r="29" ht="18.75" spans="1:6">
      <c r="A29" s="9">
        <v>26</v>
      </c>
      <c r="B29" s="9" t="s">
        <v>34</v>
      </c>
      <c r="C29" s="9" t="s">
        <v>51</v>
      </c>
      <c r="D29" s="9" t="s">
        <v>52</v>
      </c>
      <c r="E29" s="10">
        <v>69</v>
      </c>
      <c r="F29" s="12"/>
    </row>
    <row r="30" ht="18.75" spans="1:6">
      <c r="A30" s="9">
        <v>27</v>
      </c>
      <c r="B30" s="9" t="s">
        <v>34</v>
      </c>
      <c r="C30" s="9" t="s">
        <v>53</v>
      </c>
      <c r="D30" s="9" t="s">
        <v>54</v>
      </c>
      <c r="E30" s="10">
        <v>68.5</v>
      </c>
      <c r="F30" s="12"/>
    </row>
    <row r="31" ht="18.75" spans="1:6">
      <c r="A31" s="9">
        <v>28</v>
      </c>
      <c r="B31" s="9" t="s">
        <v>34</v>
      </c>
      <c r="C31" s="9" t="s">
        <v>55</v>
      </c>
      <c r="D31" s="9" t="s">
        <v>56</v>
      </c>
      <c r="E31" s="10">
        <v>68</v>
      </c>
      <c r="F31" s="12"/>
    </row>
    <row r="32" ht="18.75" spans="1:6">
      <c r="A32" s="9">
        <v>29</v>
      </c>
      <c r="B32" s="9" t="s">
        <v>34</v>
      </c>
      <c r="C32" s="9" t="s">
        <v>57</v>
      </c>
      <c r="D32" s="9" t="s">
        <v>58</v>
      </c>
      <c r="E32" s="10">
        <v>68</v>
      </c>
      <c r="F32" s="12"/>
    </row>
    <row r="33" ht="18.75" spans="1:6">
      <c r="A33" s="9">
        <v>30</v>
      </c>
      <c r="B33" s="9" t="s">
        <v>34</v>
      </c>
      <c r="C33" s="9" t="s">
        <v>59</v>
      </c>
      <c r="D33" s="9" t="s">
        <v>60</v>
      </c>
      <c r="E33" s="10">
        <v>67</v>
      </c>
      <c r="F33" s="12"/>
    </row>
    <row r="34" ht="18.75" spans="1:6">
      <c r="A34" s="9">
        <v>31</v>
      </c>
      <c r="B34" s="9" t="s">
        <v>34</v>
      </c>
      <c r="C34" s="9" t="s">
        <v>61</v>
      </c>
      <c r="D34" s="9" t="s">
        <v>62</v>
      </c>
      <c r="E34" s="10">
        <v>65.5</v>
      </c>
      <c r="F34" s="12"/>
    </row>
    <row r="35" ht="18.75" spans="1:6">
      <c r="A35" s="9">
        <v>32</v>
      </c>
      <c r="B35" s="9" t="s">
        <v>34</v>
      </c>
      <c r="C35" s="9" t="s">
        <v>63</v>
      </c>
      <c r="D35" s="9" t="s">
        <v>64</v>
      </c>
      <c r="E35" s="10">
        <v>65.5</v>
      </c>
      <c r="F35" s="12"/>
    </row>
    <row r="36" ht="18.75" spans="1:6">
      <c r="A36" s="9">
        <v>33</v>
      </c>
      <c r="B36" s="9" t="s">
        <v>34</v>
      </c>
      <c r="C36" s="9" t="s">
        <v>65</v>
      </c>
      <c r="D36" s="9" t="s">
        <v>66</v>
      </c>
      <c r="E36" s="10">
        <v>65.5</v>
      </c>
      <c r="F36" s="12"/>
    </row>
    <row r="37" ht="18.75" spans="1:6">
      <c r="A37" s="9">
        <v>34</v>
      </c>
      <c r="B37" s="9" t="s">
        <v>34</v>
      </c>
      <c r="C37" s="9" t="s">
        <v>67</v>
      </c>
      <c r="D37" s="9" t="s">
        <v>68</v>
      </c>
      <c r="E37" s="10">
        <v>65</v>
      </c>
      <c r="F37" s="12"/>
    </row>
    <row r="38" ht="18.75" spans="1:6">
      <c r="A38" s="9">
        <v>35</v>
      </c>
      <c r="B38" s="9" t="s">
        <v>34</v>
      </c>
      <c r="C38" s="9" t="s">
        <v>69</v>
      </c>
      <c r="D38" s="9" t="s">
        <v>70</v>
      </c>
      <c r="E38" s="10">
        <v>65</v>
      </c>
      <c r="F38" s="12"/>
    </row>
    <row r="39" ht="18.75" spans="1:6">
      <c r="A39" s="9">
        <v>36</v>
      </c>
      <c r="B39" s="9" t="s">
        <v>34</v>
      </c>
      <c r="C39" s="9" t="s">
        <v>71</v>
      </c>
      <c r="D39" s="9" t="s">
        <v>72</v>
      </c>
      <c r="E39" s="10">
        <v>64.5</v>
      </c>
      <c r="F39" s="12"/>
    </row>
    <row r="40" ht="18.75" spans="1:6">
      <c r="A40" s="9">
        <v>37</v>
      </c>
      <c r="B40" s="9" t="s">
        <v>34</v>
      </c>
      <c r="C40" s="9" t="s">
        <v>73</v>
      </c>
      <c r="D40" s="9" t="s">
        <v>74</v>
      </c>
      <c r="E40" s="10">
        <v>64.5</v>
      </c>
      <c r="F40" s="12"/>
    </row>
    <row r="41" ht="18.75" spans="1:6">
      <c r="A41" s="9">
        <v>38</v>
      </c>
      <c r="B41" s="9" t="s">
        <v>34</v>
      </c>
      <c r="C41" s="9" t="s">
        <v>75</v>
      </c>
      <c r="D41" s="9" t="s">
        <v>76</v>
      </c>
      <c r="E41" s="10">
        <v>63.5</v>
      </c>
      <c r="F41" s="12"/>
    </row>
    <row r="42" ht="18.75" spans="1:6">
      <c r="A42" s="9">
        <v>39</v>
      </c>
      <c r="B42" s="9" t="s">
        <v>34</v>
      </c>
      <c r="C42" s="9" t="s">
        <v>77</v>
      </c>
      <c r="D42" s="9" t="s">
        <v>78</v>
      </c>
      <c r="E42" s="10">
        <v>63.5</v>
      </c>
      <c r="F42" s="12"/>
    </row>
    <row r="43" ht="18.75" spans="1:6">
      <c r="A43" s="9">
        <v>40</v>
      </c>
      <c r="B43" s="9" t="s">
        <v>34</v>
      </c>
      <c r="C43" s="9" t="s">
        <v>79</v>
      </c>
      <c r="D43" s="9" t="s">
        <v>80</v>
      </c>
      <c r="E43" s="10">
        <v>63</v>
      </c>
      <c r="F43" s="12"/>
    </row>
    <row r="44" ht="18.75" spans="1:6">
      <c r="A44" s="9">
        <v>41</v>
      </c>
      <c r="B44" s="9" t="s">
        <v>34</v>
      </c>
      <c r="C44" s="9" t="s">
        <v>81</v>
      </c>
      <c r="D44" s="9" t="s">
        <v>82</v>
      </c>
      <c r="E44" s="10">
        <v>63</v>
      </c>
      <c r="F44" s="12"/>
    </row>
    <row r="45" ht="18.75" spans="1:6">
      <c r="A45" s="9">
        <v>42</v>
      </c>
      <c r="B45" s="9" t="s">
        <v>34</v>
      </c>
      <c r="C45" s="9" t="s">
        <v>83</v>
      </c>
      <c r="D45" s="9" t="s">
        <v>84</v>
      </c>
      <c r="E45" s="10">
        <v>63</v>
      </c>
      <c r="F45" s="12"/>
    </row>
    <row r="46" ht="18.75" spans="1:6">
      <c r="A46" s="9">
        <v>43</v>
      </c>
      <c r="B46" s="9" t="s">
        <v>34</v>
      </c>
      <c r="C46" s="9" t="s">
        <v>85</v>
      </c>
      <c r="D46" s="9" t="s">
        <v>86</v>
      </c>
      <c r="E46" s="10">
        <v>62.5</v>
      </c>
      <c r="F46" s="12"/>
    </row>
    <row r="47" ht="18.75" spans="1:6">
      <c r="A47" s="9">
        <v>44</v>
      </c>
      <c r="B47" s="9" t="s">
        <v>34</v>
      </c>
      <c r="C47" s="9" t="s">
        <v>87</v>
      </c>
      <c r="D47" s="9" t="s">
        <v>88</v>
      </c>
      <c r="E47" s="10">
        <v>62.5</v>
      </c>
      <c r="F47" s="12"/>
    </row>
    <row r="48" ht="18.75" spans="1:6">
      <c r="A48" s="9">
        <v>45</v>
      </c>
      <c r="B48" s="9" t="s">
        <v>34</v>
      </c>
      <c r="C48" s="9" t="s">
        <v>89</v>
      </c>
      <c r="D48" s="9" t="s">
        <v>90</v>
      </c>
      <c r="E48" s="10">
        <v>62</v>
      </c>
      <c r="F48" s="12"/>
    </row>
    <row r="49" ht="18.75" spans="1:6">
      <c r="A49" s="9">
        <v>46</v>
      </c>
      <c r="B49" s="9" t="s">
        <v>34</v>
      </c>
      <c r="C49" s="9" t="s">
        <v>91</v>
      </c>
      <c r="D49" s="9" t="s">
        <v>92</v>
      </c>
      <c r="E49" s="10">
        <v>61.5</v>
      </c>
      <c r="F49" s="12"/>
    </row>
    <row r="50" ht="18.75" spans="1:6">
      <c r="A50" s="9">
        <v>47</v>
      </c>
      <c r="B50" s="9" t="s">
        <v>34</v>
      </c>
      <c r="C50" s="9" t="s">
        <v>93</v>
      </c>
      <c r="D50" s="9" t="s">
        <v>94</v>
      </c>
      <c r="E50" s="10">
        <v>61.5</v>
      </c>
      <c r="F50" s="12"/>
    </row>
    <row r="51" ht="18.75" spans="1:6">
      <c r="A51" s="9">
        <v>48</v>
      </c>
      <c r="B51" s="9" t="s">
        <v>34</v>
      </c>
      <c r="C51" s="9" t="s">
        <v>95</v>
      </c>
      <c r="D51" s="9" t="s">
        <v>96</v>
      </c>
      <c r="E51" s="10">
        <v>61</v>
      </c>
      <c r="F51" s="12"/>
    </row>
    <row r="52" ht="18.75" spans="1:6">
      <c r="A52" s="9">
        <v>49</v>
      </c>
      <c r="B52" s="9" t="s">
        <v>34</v>
      </c>
      <c r="C52" s="9" t="s">
        <v>97</v>
      </c>
      <c r="D52" s="9" t="s">
        <v>98</v>
      </c>
      <c r="E52" s="10">
        <v>61</v>
      </c>
      <c r="F52" s="12"/>
    </row>
    <row r="53" ht="18.75" spans="1:6">
      <c r="A53" s="9">
        <v>50</v>
      </c>
      <c r="B53" s="9" t="s">
        <v>34</v>
      </c>
      <c r="C53" s="9" t="s">
        <v>99</v>
      </c>
      <c r="D53" s="9" t="s">
        <v>100</v>
      </c>
      <c r="E53" s="10">
        <v>60.5</v>
      </c>
      <c r="F53" s="12"/>
    </row>
    <row r="54" ht="18.75" spans="1:6">
      <c r="A54" s="9">
        <v>51</v>
      </c>
      <c r="B54" s="9" t="s">
        <v>34</v>
      </c>
      <c r="C54" s="9" t="s">
        <v>101</v>
      </c>
      <c r="D54" s="9" t="s">
        <v>102</v>
      </c>
      <c r="E54" s="10">
        <v>60.5</v>
      </c>
      <c r="F54" s="12"/>
    </row>
    <row r="55" ht="18.75" spans="1:6">
      <c r="A55" s="9">
        <v>52</v>
      </c>
      <c r="B55" s="9" t="s">
        <v>34</v>
      </c>
      <c r="C55" s="9" t="s">
        <v>103</v>
      </c>
      <c r="D55" s="9" t="s">
        <v>104</v>
      </c>
      <c r="E55" s="10">
        <v>60.5</v>
      </c>
      <c r="F55" s="12"/>
    </row>
    <row r="56" ht="18.75" spans="1:6">
      <c r="A56" s="9">
        <v>53</v>
      </c>
      <c r="B56" s="9" t="s">
        <v>34</v>
      </c>
      <c r="C56" s="9" t="s">
        <v>105</v>
      </c>
      <c r="D56" s="9" t="s">
        <v>106</v>
      </c>
      <c r="E56" s="10">
        <v>60.5</v>
      </c>
      <c r="F56" s="12"/>
    </row>
    <row r="57" ht="18.75" spans="1:6">
      <c r="A57" s="9">
        <v>54</v>
      </c>
      <c r="B57" s="9" t="s">
        <v>34</v>
      </c>
      <c r="C57" s="9" t="s">
        <v>107</v>
      </c>
      <c r="D57" s="9" t="s">
        <v>108</v>
      </c>
      <c r="E57" s="10">
        <v>60</v>
      </c>
      <c r="F57" s="12"/>
    </row>
    <row r="58" ht="18.75" spans="1:6">
      <c r="A58" s="9">
        <v>55</v>
      </c>
      <c r="B58" s="9" t="s">
        <v>34</v>
      </c>
      <c r="C58" s="9" t="s">
        <v>109</v>
      </c>
      <c r="D58" s="9" t="s">
        <v>110</v>
      </c>
      <c r="E58" s="10">
        <v>60</v>
      </c>
      <c r="F58" s="12"/>
    </row>
    <row r="59" ht="18.75" spans="1:6">
      <c r="A59" s="9">
        <v>56</v>
      </c>
      <c r="B59" s="9" t="s">
        <v>34</v>
      </c>
      <c r="C59" s="9" t="s">
        <v>111</v>
      </c>
      <c r="D59" s="9" t="s">
        <v>112</v>
      </c>
      <c r="E59" s="10">
        <v>59.5</v>
      </c>
      <c r="F59" s="12"/>
    </row>
    <row r="60" ht="18.75" spans="1:6">
      <c r="A60" s="9">
        <v>57</v>
      </c>
      <c r="B60" s="9" t="s">
        <v>34</v>
      </c>
      <c r="C60" s="9" t="s">
        <v>113</v>
      </c>
      <c r="D60" s="9" t="s">
        <v>114</v>
      </c>
      <c r="E60" s="10">
        <v>59.5</v>
      </c>
      <c r="F60" s="12"/>
    </row>
    <row r="61" ht="18.75" spans="1:6">
      <c r="A61" s="9">
        <v>58</v>
      </c>
      <c r="B61" s="9" t="s">
        <v>34</v>
      </c>
      <c r="C61" s="9" t="s">
        <v>115</v>
      </c>
      <c r="D61" s="9" t="s">
        <v>116</v>
      </c>
      <c r="E61" s="10">
        <v>59.5</v>
      </c>
      <c r="F61" s="12"/>
    </row>
    <row r="62" ht="18.75" spans="1:6">
      <c r="A62" s="9">
        <v>59</v>
      </c>
      <c r="B62" s="9" t="s">
        <v>34</v>
      </c>
      <c r="C62" s="9" t="s">
        <v>117</v>
      </c>
      <c r="D62" s="9" t="s">
        <v>118</v>
      </c>
      <c r="E62" s="10">
        <v>59.5</v>
      </c>
      <c r="F62" s="12"/>
    </row>
    <row r="63" ht="18.75" spans="1:6">
      <c r="A63" s="9">
        <v>60</v>
      </c>
      <c r="B63" s="9" t="s">
        <v>34</v>
      </c>
      <c r="C63" s="9" t="s">
        <v>119</v>
      </c>
      <c r="D63" s="9" t="s">
        <v>120</v>
      </c>
      <c r="E63" s="10">
        <v>59.5</v>
      </c>
      <c r="F63" s="12"/>
    </row>
    <row r="64" ht="18.75" spans="1:6">
      <c r="A64" s="9">
        <v>61</v>
      </c>
      <c r="B64" s="9" t="s">
        <v>34</v>
      </c>
      <c r="C64" s="9" t="s">
        <v>121</v>
      </c>
      <c r="D64" s="9" t="s">
        <v>122</v>
      </c>
      <c r="E64" s="10">
        <v>59</v>
      </c>
      <c r="F64" s="12"/>
    </row>
    <row r="65" ht="18.75" spans="1:6">
      <c r="A65" s="9">
        <v>62</v>
      </c>
      <c r="B65" s="9" t="s">
        <v>34</v>
      </c>
      <c r="C65" s="9" t="s">
        <v>123</v>
      </c>
      <c r="D65" s="9" t="s">
        <v>124</v>
      </c>
      <c r="E65" s="10">
        <v>59</v>
      </c>
      <c r="F65" s="12"/>
    </row>
    <row r="66" ht="18.75" spans="1:6">
      <c r="A66" s="9">
        <v>63</v>
      </c>
      <c r="B66" s="9" t="s">
        <v>34</v>
      </c>
      <c r="C66" s="9" t="s">
        <v>125</v>
      </c>
      <c r="D66" s="9" t="s">
        <v>126</v>
      </c>
      <c r="E66" s="10">
        <v>58.5</v>
      </c>
      <c r="F66" s="12"/>
    </row>
    <row r="67" ht="18.75" spans="1:6">
      <c r="A67" s="9">
        <v>64</v>
      </c>
      <c r="B67" s="9" t="s">
        <v>34</v>
      </c>
      <c r="C67" s="9" t="s">
        <v>127</v>
      </c>
      <c r="D67" s="9" t="s">
        <v>128</v>
      </c>
      <c r="E67" s="10">
        <v>58.5</v>
      </c>
      <c r="F67" s="12"/>
    </row>
    <row r="68" ht="18.75" spans="1:6">
      <c r="A68" s="9">
        <v>65</v>
      </c>
      <c r="B68" s="9" t="s">
        <v>34</v>
      </c>
      <c r="C68" s="9" t="s">
        <v>129</v>
      </c>
      <c r="D68" s="9" t="s">
        <v>130</v>
      </c>
      <c r="E68" s="10">
        <v>58.5</v>
      </c>
      <c r="F68" s="12"/>
    </row>
    <row r="69" ht="18.75" spans="1:6">
      <c r="A69" s="9">
        <v>66</v>
      </c>
      <c r="B69" s="9" t="s">
        <v>34</v>
      </c>
      <c r="C69" s="9" t="s">
        <v>131</v>
      </c>
      <c r="D69" s="9" t="s">
        <v>132</v>
      </c>
      <c r="E69" s="10">
        <v>58.5</v>
      </c>
      <c r="F69" s="12"/>
    </row>
    <row r="70" ht="18.75" spans="1:6">
      <c r="A70" s="9">
        <v>67</v>
      </c>
      <c r="B70" s="9" t="s">
        <v>34</v>
      </c>
      <c r="C70" s="9" t="s">
        <v>133</v>
      </c>
      <c r="D70" s="9" t="s">
        <v>134</v>
      </c>
      <c r="E70" s="10">
        <v>58.5</v>
      </c>
      <c r="F70" s="12"/>
    </row>
    <row r="71" ht="18.75" spans="1:6">
      <c r="A71" s="9">
        <v>68</v>
      </c>
      <c r="B71" s="9" t="s">
        <v>34</v>
      </c>
      <c r="C71" s="9" t="s">
        <v>135</v>
      </c>
      <c r="D71" s="9" t="s">
        <v>136</v>
      </c>
      <c r="E71" s="10">
        <v>58</v>
      </c>
      <c r="F71" s="12"/>
    </row>
    <row r="72" ht="18.75" spans="1:6">
      <c r="A72" s="9">
        <v>69</v>
      </c>
      <c r="B72" s="9" t="s">
        <v>34</v>
      </c>
      <c r="C72" s="9" t="s">
        <v>137</v>
      </c>
      <c r="D72" s="9" t="s">
        <v>138</v>
      </c>
      <c r="E72" s="10">
        <v>58</v>
      </c>
      <c r="F72" s="12"/>
    </row>
    <row r="73" ht="18.75" spans="1:6">
      <c r="A73" s="9">
        <v>70</v>
      </c>
      <c r="B73" s="9" t="s">
        <v>34</v>
      </c>
      <c r="C73" s="9" t="s">
        <v>139</v>
      </c>
      <c r="D73" s="9" t="s">
        <v>140</v>
      </c>
      <c r="E73" s="10">
        <v>58</v>
      </c>
      <c r="F73" s="12"/>
    </row>
    <row r="74" ht="18.75" spans="1:6">
      <c r="A74" s="9">
        <v>71</v>
      </c>
      <c r="B74" s="9" t="s">
        <v>34</v>
      </c>
      <c r="C74" s="9" t="s">
        <v>141</v>
      </c>
      <c r="D74" s="9" t="s">
        <v>142</v>
      </c>
      <c r="E74" s="10">
        <v>58</v>
      </c>
      <c r="F74" s="12"/>
    </row>
    <row r="75" ht="18.75" spans="1:6">
      <c r="A75" s="9">
        <v>72</v>
      </c>
      <c r="B75" s="9" t="s">
        <v>34</v>
      </c>
      <c r="C75" s="9" t="s">
        <v>143</v>
      </c>
      <c r="D75" s="9" t="s">
        <v>144</v>
      </c>
      <c r="E75" s="10">
        <v>57.5</v>
      </c>
      <c r="F75" s="12"/>
    </row>
    <row r="76" ht="18.75" spans="1:6">
      <c r="A76" s="9">
        <v>73</v>
      </c>
      <c r="B76" s="9" t="s">
        <v>34</v>
      </c>
      <c r="C76" s="9" t="s">
        <v>145</v>
      </c>
      <c r="D76" s="9" t="s">
        <v>146</v>
      </c>
      <c r="E76" s="10">
        <v>57.5</v>
      </c>
      <c r="F76" s="12"/>
    </row>
    <row r="77" ht="18.75" spans="1:6">
      <c r="A77" s="9">
        <v>74</v>
      </c>
      <c r="B77" s="9" t="s">
        <v>34</v>
      </c>
      <c r="C77" s="9" t="s">
        <v>147</v>
      </c>
      <c r="D77" s="9" t="s">
        <v>148</v>
      </c>
      <c r="E77" s="10">
        <v>57.5</v>
      </c>
      <c r="F77" s="12"/>
    </row>
    <row r="78" ht="18.75" spans="1:6">
      <c r="A78" s="9">
        <v>75</v>
      </c>
      <c r="B78" s="9" t="s">
        <v>34</v>
      </c>
      <c r="C78" s="9" t="s">
        <v>149</v>
      </c>
      <c r="D78" s="9" t="s">
        <v>150</v>
      </c>
      <c r="E78" s="10">
        <v>57</v>
      </c>
      <c r="F78" s="12"/>
    </row>
    <row r="79" ht="18.75" spans="1:6">
      <c r="A79" s="9">
        <v>76</v>
      </c>
      <c r="B79" s="9" t="s">
        <v>34</v>
      </c>
      <c r="C79" s="9" t="s">
        <v>151</v>
      </c>
      <c r="D79" s="9" t="s">
        <v>152</v>
      </c>
      <c r="E79" s="10">
        <v>56.5</v>
      </c>
      <c r="F79" s="12"/>
    </row>
    <row r="80" ht="18.75" spans="1:6">
      <c r="A80" s="9">
        <v>77</v>
      </c>
      <c r="B80" s="9" t="s">
        <v>34</v>
      </c>
      <c r="C80" s="9" t="s">
        <v>153</v>
      </c>
      <c r="D80" s="9" t="s">
        <v>154</v>
      </c>
      <c r="E80" s="10">
        <v>56.5</v>
      </c>
      <c r="F80" s="12"/>
    </row>
    <row r="81" ht="18.75" spans="1:6">
      <c r="A81" s="9">
        <v>78</v>
      </c>
      <c r="B81" s="9" t="s">
        <v>34</v>
      </c>
      <c r="C81" s="9" t="s">
        <v>155</v>
      </c>
      <c r="D81" s="9" t="s">
        <v>156</v>
      </c>
      <c r="E81" s="10">
        <v>56</v>
      </c>
      <c r="F81" s="12"/>
    </row>
    <row r="82" ht="18.75" spans="1:6">
      <c r="A82" s="9">
        <v>79</v>
      </c>
      <c r="B82" s="9" t="s">
        <v>34</v>
      </c>
      <c r="C82" s="9" t="s">
        <v>157</v>
      </c>
      <c r="D82" s="9" t="s">
        <v>158</v>
      </c>
      <c r="E82" s="10">
        <v>55.5</v>
      </c>
      <c r="F82" s="12"/>
    </row>
    <row r="83" ht="18.75" spans="1:6">
      <c r="A83" s="9">
        <v>80</v>
      </c>
      <c r="B83" s="9" t="s">
        <v>34</v>
      </c>
      <c r="C83" s="9" t="s">
        <v>159</v>
      </c>
      <c r="D83" s="9" t="s">
        <v>160</v>
      </c>
      <c r="E83" s="10">
        <v>55.5</v>
      </c>
      <c r="F83" s="12"/>
    </row>
    <row r="84" ht="18.75" spans="1:6">
      <c r="A84" s="9">
        <v>81</v>
      </c>
      <c r="B84" s="9" t="s">
        <v>34</v>
      </c>
      <c r="C84" s="9" t="s">
        <v>161</v>
      </c>
      <c r="D84" s="9" t="s">
        <v>162</v>
      </c>
      <c r="E84" s="10">
        <v>55</v>
      </c>
      <c r="F84" s="12"/>
    </row>
    <row r="85" ht="18.75" spans="1:6">
      <c r="A85" s="9">
        <v>82</v>
      </c>
      <c r="B85" s="9" t="s">
        <v>34</v>
      </c>
      <c r="C85" s="9" t="s">
        <v>163</v>
      </c>
      <c r="D85" s="9" t="s">
        <v>164</v>
      </c>
      <c r="E85" s="10">
        <v>55</v>
      </c>
      <c r="F85" s="12"/>
    </row>
    <row r="86" ht="18.75" spans="1:6">
      <c r="A86" s="9">
        <v>83</v>
      </c>
      <c r="B86" s="9" t="s">
        <v>34</v>
      </c>
      <c r="C86" s="9" t="s">
        <v>165</v>
      </c>
      <c r="D86" s="9" t="s">
        <v>166</v>
      </c>
      <c r="E86" s="10">
        <v>54.5</v>
      </c>
      <c r="F86" s="12"/>
    </row>
    <row r="87" ht="18.75" spans="1:6">
      <c r="A87" s="9">
        <v>84</v>
      </c>
      <c r="B87" s="9" t="s">
        <v>34</v>
      </c>
      <c r="C87" s="9" t="s">
        <v>167</v>
      </c>
      <c r="D87" s="9" t="s">
        <v>168</v>
      </c>
      <c r="E87" s="10">
        <v>54.5</v>
      </c>
      <c r="F87" s="12"/>
    </row>
    <row r="88" ht="18.75" spans="1:6">
      <c r="A88" s="9">
        <v>85</v>
      </c>
      <c r="B88" s="9" t="s">
        <v>34</v>
      </c>
      <c r="C88" s="9" t="s">
        <v>169</v>
      </c>
      <c r="D88" s="9" t="s">
        <v>170</v>
      </c>
      <c r="E88" s="10">
        <v>54.5</v>
      </c>
      <c r="F88" s="12"/>
    </row>
    <row r="89" ht="18.75" spans="1:6">
      <c r="A89" s="9">
        <v>86</v>
      </c>
      <c r="B89" s="9" t="s">
        <v>34</v>
      </c>
      <c r="C89" s="9" t="s">
        <v>171</v>
      </c>
      <c r="D89" s="9" t="s">
        <v>172</v>
      </c>
      <c r="E89" s="10">
        <v>54.5</v>
      </c>
      <c r="F89" s="12"/>
    </row>
    <row r="90" ht="18.75" spans="1:6">
      <c r="A90" s="9">
        <v>87</v>
      </c>
      <c r="B90" s="9" t="s">
        <v>34</v>
      </c>
      <c r="C90" s="9" t="s">
        <v>173</v>
      </c>
      <c r="D90" s="9" t="s">
        <v>174</v>
      </c>
      <c r="E90" s="10">
        <v>54</v>
      </c>
      <c r="F90" s="12"/>
    </row>
    <row r="91" ht="18.75" spans="1:6">
      <c r="A91" s="9">
        <v>88</v>
      </c>
      <c r="B91" s="9" t="s">
        <v>34</v>
      </c>
      <c r="C91" s="9" t="s">
        <v>175</v>
      </c>
      <c r="D91" s="9" t="s">
        <v>176</v>
      </c>
      <c r="E91" s="10">
        <v>54</v>
      </c>
      <c r="F91" s="12"/>
    </row>
    <row r="92" ht="18.75" spans="1:6">
      <c r="A92" s="9">
        <v>89</v>
      </c>
      <c r="B92" s="9" t="s">
        <v>34</v>
      </c>
      <c r="C92" s="9" t="s">
        <v>177</v>
      </c>
      <c r="D92" s="9" t="s">
        <v>178</v>
      </c>
      <c r="E92" s="10">
        <v>54</v>
      </c>
      <c r="F92" s="12"/>
    </row>
    <row r="93" ht="18.75" spans="1:6">
      <c r="A93" s="9">
        <v>90</v>
      </c>
      <c r="B93" s="9" t="s">
        <v>34</v>
      </c>
      <c r="C93" s="9" t="s">
        <v>179</v>
      </c>
      <c r="D93" s="9" t="s">
        <v>180</v>
      </c>
      <c r="E93" s="10">
        <v>53.5</v>
      </c>
      <c r="F93" s="12"/>
    </row>
    <row r="94" ht="18.75" spans="1:6">
      <c r="A94" s="9">
        <v>91</v>
      </c>
      <c r="B94" s="9" t="s">
        <v>34</v>
      </c>
      <c r="C94" s="9" t="s">
        <v>181</v>
      </c>
      <c r="D94" s="9" t="s">
        <v>182</v>
      </c>
      <c r="E94" s="10">
        <v>53.5</v>
      </c>
      <c r="F94" s="12"/>
    </row>
    <row r="95" ht="18.75" spans="1:6">
      <c r="A95" s="9">
        <v>92</v>
      </c>
      <c r="B95" s="9" t="s">
        <v>34</v>
      </c>
      <c r="C95" s="9" t="s">
        <v>183</v>
      </c>
      <c r="D95" s="9" t="s">
        <v>184</v>
      </c>
      <c r="E95" s="10">
        <v>53</v>
      </c>
      <c r="F95" s="12"/>
    </row>
    <row r="96" ht="18.75" spans="1:6">
      <c r="A96" s="9">
        <v>93</v>
      </c>
      <c r="B96" s="9" t="s">
        <v>34</v>
      </c>
      <c r="C96" s="9" t="s">
        <v>185</v>
      </c>
      <c r="D96" s="9" t="s">
        <v>186</v>
      </c>
      <c r="E96" s="10">
        <v>53</v>
      </c>
      <c r="F96" s="12"/>
    </row>
    <row r="97" ht="18.75" spans="1:6">
      <c r="A97" s="9">
        <v>94</v>
      </c>
      <c r="B97" s="9" t="s">
        <v>34</v>
      </c>
      <c r="C97" s="9" t="s">
        <v>187</v>
      </c>
      <c r="D97" s="9" t="s">
        <v>188</v>
      </c>
      <c r="E97" s="10">
        <v>53</v>
      </c>
      <c r="F97" s="12"/>
    </row>
    <row r="98" ht="18.75" spans="1:6">
      <c r="A98" s="9">
        <v>95</v>
      </c>
      <c r="B98" s="9" t="s">
        <v>34</v>
      </c>
      <c r="C98" s="9" t="s">
        <v>189</v>
      </c>
      <c r="D98" s="9" t="s">
        <v>190</v>
      </c>
      <c r="E98" s="10">
        <v>52.5</v>
      </c>
      <c r="F98" s="12"/>
    </row>
    <row r="99" ht="18.75" spans="1:6">
      <c r="A99" s="9">
        <v>96</v>
      </c>
      <c r="B99" s="9" t="s">
        <v>34</v>
      </c>
      <c r="C99" s="9" t="s">
        <v>191</v>
      </c>
      <c r="D99" s="9" t="s">
        <v>192</v>
      </c>
      <c r="E99" s="10">
        <v>51.5</v>
      </c>
      <c r="F99" s="12"/>
    </row>
    <row r="100" ht="18.75" spans="1:6">
      <c r="A100" s="9">
        <v>97</v>
      </c>
      <c r="B100" s="9" t="s">
        <v>34</v>
      </c>
      <c r="C100" s="9" t="s">
        <v>193</v>
      </c>
      <c r="D100" s="9" t="s">
        <v>194</v>
      </c>
      <c r="E100" s="10">
        <v>51</v>
      </c>
      <c r="F100" s="12"/>
    </row>
    <row r="101" ht="18.75" spans="1:6">
      <c r="A101" s="9">
        <v>98</v>
      </c>
      <c r="B101" s="9" t="s">
        <v>34</v>
      </c>
      <c r="C101" s="9" t="s">
        <v>195</v>
      </c>
      <c r="D101" s="9" t="s">
        <v>196</v>
      </c>
      <c r="E101" s="10">
        <v>51</v>
      </c>
      <c r="F101" s="12"/>
    </row>
    <row r="102" ht="18.75" spans="1:6">
      <c r="A102" s="9">
        <v>99</v>
      </c>
      <c r="B102" s="9" t="s">
        <v>34</v>
      </c>
      <c r="C102" s="9" t="s">
        <v>197</v>
      </c>
      <c r="D102" s="9" t="s">
        <v>198</v>
      </c>
      <c r="E102" s="10">
        <v>51</v>
      </c>
      <c r="F102" s="12"/>
    </row>
    <row r="103" ht="18.75" spans="1:6">
      <c r="A103" s="9">
        <v>100</v>
      </c>
      <c r="B103" s="9" t="s">
        <v>34</v>
      </c>
      <c r="C103" s="9" t="s">
        <v>199</v>
      </c>
      <c r="D103" s="9" t="s">
        <v>200</v>
      </c>
      <c r="E103" s="10">
        <v>51</v>
      </c>
      <c r="F103" s="12"/>
    </row>
    <row r="104" ht="18.75" spans="1:6">
      <c r="A104" s="9">
        <v>101</v>
      </c>
      <c r="B104" s="9" t="s">
        <v>34</v>
      </c>
      <c r="C104" s="9" t="s">
        <v>201</v>
      </c>
      <c r="D104" s="9" t="s">
        <v>202</v>
      </c>
      <c r="E104" s="10">
        <v>51</v>
      </c>
      <c r="F104" s="12"/>
    </row>
    <row r="105" ht="18.75" spans="1:6">
      <c r="A105" s="9">
        <v>102</v>
      </c>
      <c r="B105" s="9" t="s">
        <v>34</v>
      </c>
      <c r="C105" s="9" t="s">
        <v>203</v>
      </c>
      <c r="D105" s="9" t="s">
        <v>204</v>
      </c>
      <c r="E105" s="10">
        <v>50.5</v>
      </c>
      <c r="F105" s="12"/>
    </row>
    <row r="106" ht="18.75" spans="1:6">
      <c r="A106" s="9">
        <v>103</v>
      </c>
      <c r="B106" s="9" t="s">
        <v>34</v>
      </c>
      <c r="C106" s="9" t="s">
        <v>205</v>
      </c>
      <c r="D106" s="9" t="s">
        <v>206</v>
      </c>
      <c r="E106" s="10">
        <v>50</v>
      </c>
      <c r="F106" s="12"/>
    </row>
    <row r="107" ht="18.75" spans="1:6">
      <c r="A107" s="9">
        <v>104</v>
      </c>
      <c r="B107" s="9" t="s">
        <v>34</v>
      </c>
      <c r="C107" s="9" t="s">
        <v>207</v>
      </c>
      <c r="D107" s="9" t="s">
        <v>208</v>
      </c>
      <c r="E107" s="10">
        <v>49</v>
      </c>
      <c r="F107" s="12"/>
    </row>
    <row r="108" ht="18.75" spans="1:6">
      <c r="A108" s="9">
        <v>105</v>
      </c>
      <c r="B108" s="9" t="s">
        <v>34</v>
      </c>
      <c r="C108" s="9" t="s">
        <v>209</v>
      </c>
      <c r="D108" s="9" t="s">
        <v>210</v>
      </c>
      <c r="E108" s="10">
        <v>49</v>
      </c>
      <c r="F108" s="12"/>
    </row>
    <row r="109" ht="18.75" spans="1:6">
      <c r="A109" s="9">
        <v>106</v>
      </c>
      <c r="B109" s="9" t="s">
        <v>34</v>
      </c>
      <c r="C109" s="9" t="s">
        <v>211</v>
      </c>
      <c r="D109" s="9" t="s">
        <v>212</v>
      </c>
      <c r="E109" s="10">
        <v>48.5</v>
      </c>
      <c r="F109" s="12"/>
    </row>
    <row r="110" ht="18.75" spans="1:6">
      <c r="A110" s="9">
        <v>107</v>
      </c>
      <c r="B110" s="9" t="s">
        <v>34</v>
      </c>
      <c r="C110" s="9" t="s">
        <v>213</v>
      </c>
      <c r="D110" s="9" t="s">
        <v>214</v>
      </c>
      <c r="E110" s="10">
        <v>48.5</v>
      </c>
      <c r="F110" s="12"/>
    </row>
    <row r="111" ht="18.75" spans="1:6">
      <c r="A111" s="9">
        <v>108</v>
      </c>
      <c r="B111" s="9" t="s">
        <v>34</v>
      </c>
      <c r="C111" s="9" t="s">
        <v>215</v>
      </c>
      <c r="D111" s="9" t="s">
        <v>216</v>
      </c>
      <c r="E111" s="10">
        <v>48.5</v>
      </c>
      <c r="F111" s="12"/>
    </row>
    <row r="112" ht="18.75" spans="1:6">
      <c r="A112" s="9">
        <v>109</v>
      </c>
      <c r="B112" s="9" t="s">
        <v>34</v>
      </c>
      <c r="C112" s="9" t="s">
        <v>217</v>
      </c>
      <c r="D112" s="9" t="s">
        <v>218</v>
      </c>
      <c r="E112" s="10">
        <v>48</v>
      </c>
      <c r="F112" s="12"/>
    </row>
    <row r="113" ht="18.75" spans="1:6">
      <c r="A113" s="9">
        <v>110</v>
      </c>
      <c r="B113" s="9" t="s">
        <v>34</v>
      </c>
      <c r="C113" s="9" t="s">
        <v>219</v>
      </c>
      <c r="D113" s="9" t="s">
        <v>220</v>
      </c>
      <c r="E113" s="10">
        <v>47.5</v>
      </c>
      <c r="F113" s="12"/>
    </row>
    <row r="114" ht="18.75" spans="1:6">
      <c r="A114" s="9">
        <v>111</v>
      </c>
      <c r="B114" s="9" t="s">
        <v>34</v>
      </c>
      <c r="C114" s="9" t="s">
        <v>221</v>
      </c>
      <c r="D114" s="9" t="s">
        <v>222</v>
      </c>
      <c r="E114" s="10">
        <v>47</v>
      </c>
      <c r="F114" s="12"/>
    </row>
    <row r="115" ht="18.75" spans="1:6">
      <c r="A115" s="9">
        <v>112</v>
      </c>
      <c r="B115" s="9" t="s">
        <v>34</v>
      </c>
      <c r="C115" s="9" t="s">
        <v>223</v>
      </c>
      <c r="D115" s="9" t="s">
        <v>224</v>
      </c>
      <c r="E115" s="10">
        <v>46.5</v>
      </c>
      <c r="F115" s="12"/>
    </row>
    <row r="116" ht="18.75" spans="1:6">
      <c r="A116" s="9">
        <v>113</v>
      </c>
      <c r="B116" s="9" t="s">
        <v>34</v>
      </c>
      <c r="C116" s="9" t="s">
        <v>225</v>
      </c>
      <c r="D116" s="9" t="s">
        <v>226</v>
      </c>
      <c r="E116" s="10">
        <v>46.5</v>
      </c>
      <c r="F116" s="12"/>
    </row>
    <row r="117" ht="18.75" spans="1:6">
      <c r="A117" s="9">
        <v>114</v>
      </c>
      <c r="B117" s="9" t="s">
        <v>34</v>
      </c>
      <c r="C117" s="9" t="s">
        <v>227</v>
      </c>
      <c r="D117" s="9" t="s">
        <v>228</v>
      </c>
      <c r="E117" s="10">
        <v>46</v>
      </c>
      <c r="F117" s="12"/>
    </row>
    <row r="118" ht="18.75" spans="1:6">
      <c r="A118" s="9">
        <v>115</v>
      </c>
      <c r="B118" s="9" t="s">
        <v>34</v>
      </c>
      <c r="C118" s="9" t="s">
        <v>229</v>
      </c>
      <c r="D118" s="9" t="s">
        <v>230</v>
      </c>
      <c r="E118" s="10">
        <v>45.5</v>
      </c>
      <c r="F118" s="12"/>
    </row>
    <row r="119" ht="18.75" spans="1:6">
      <c r="A119" s="9">
        <v>116</v>
      </c>
      <c r="B119" s="9" t="s">
        <v>34</v>
      </c>
      <c r="C119" s="9" t="s">
        <v>231</v>
      </c>
      <c r="D119" s="9" t="s">
        <v>232</v>
      </c>
      <c r="E119" s="10">
        <v>44.5</v>
      </c>
      <c r="F119" s="12"/>
    </row>
    <row r="120" ht="18.75" spans="1:6">
      <c r="A120" s="9">
        <v>117</v>
      </c>
      <c r="B120" s="9" t="s">
        <v>34</v>
      </c>
      <c r="C120" s="9" t="s">
        <v>233</v>
      </c>
      <c r="D120" s="9" t="s">
        <v>234</v>
      </c>
      <c r="E120" s="10">
        <v>44.5</v>
      </c>
      <c r="F120" s="12"/>
    </row>
    <row r="121" ht="18.75" spans="1:6">
      <c r="A121" s="9">
        <v>118</v>
      </c>
      <c r="B121" s="9" t="s">
        <v>34</v>
      </c>
      <c r="C121" s="9" t="s">
        <v>235</v>
      </c>
      <c r="D121" s="9" t="s">
        <v>236</v>
      </c>
      <c r="E121" s="10">
        <v>44</v>
      </c>
      <c r="F121" s="12"/>
    </row>
    <row r="122" ht="18.75" spans="1:6">
      <c r="A122" s="9">
        <v>119</v>
      </c>
      <c r="B122" s="9" t="s">
        <v>34</v>
      </c>
      <c r="C122" s="9" t="s">
        <v>237</v>
      </c>
      <c r="D122" s="9" t="s">
        <v>238</v>
      </c>
      <c r="E122" s="10">
        <v>43.5</v>
      </c>
      <c r="F122" s="12"/>
    </row>
    <row r="123" ht="18.75" spans="1:6">
      <c r="A123" s="9">
        <v>120</v>
      </c>
      <c r="B123" s="9" t="s">
        <v>34</v>
      </c>
      <c r="C123" s="9" t="s">
        <v>239</v>
      </c>
      <c r="D123" s="9" t="s">
        <v>240</v>
      </c>
      <c r="E123" s="10">
        <v>43.5</v>
      </c>
      <c r="F123" s="12"/>
    </row>
    <row r="124" ht="18.75" spans="1:6">
      <c r="A124" s="9">
        <v>121</v>
      </c>
      <c r="B124" s="9" t="s">
        <v>34</v>
      </c>
      <c r="C124" s="9" t="s">
        <v>241</v>
      </c>
      <c r="D124" s="9" t="s">
        <v>242</v>
      </c>
      <c r="E124" s="10">
        <v>42.5</v>
      </c>
      <c r="F124" s="12"/>
    </row>
    <row r="125" ht="18.75" spans="1:6">
      <c r="A125" s="9">
        <v>122</v>
      </c>
      <c r="B125" s="9" t="s">
        <v>34</v>
      </c>
      <c r="C125" s="9" t="s">
        <v>243</v>
      </c>
      <c r="D125" s="9" t="s">
        <v>244</v>
      </c>
      <c r="E125" s="10">
        <v>38.5</v>
      </c>
      <c r="F125" s="12"/>
    </row>
    <row r="126" ht="18.75" spans="1:6">
      <c r="A126" s="9">
        <v>123</v>
      </c>
      <c r="B126" s="9" t="s">
        <v>34</v>
      </c>
      <c r="C126" s="9" t="s">
        <v>245</v>
      </c>
      <c r="D126" s="9" t="s">
        <v>246</v>
      </c>
      <c r="E126" s="10">
        <v>38.5</v>
      </c>
      <c r="F126" s="12"/>
    </row>
    <row r="127" ht="18.75" spans="1:6">
      <c r="A127" s="9">
        <v>124</v>
      </c>
      <c r="B127" s="9" t="s">
        <v>34</v>
      </c>
      <c r="C127" s="9" t="s">
        <v>247</v>
      </c>
      <c r="D127" s="9" t="s">
        <v>248</v>
      </c>
      <c r="E127" s="10">
        <v>36</v>
      </c>
      <c r="F127" s="12"/>
    </row>
    <row r="128" ht="18.75" spans="1:6">
      <c r="A128" s="9">
        <v>125</v>
      </c>
      <c r="B128" s="9" t="s">
        <v>249</v>
      </c>
      <c r="C128" s="9" t="str">
        <f>"黄婉洁"</f>
        <v>黄婉洁</v>
      </c>
      <c r="D128" s="9" t="str">
        <f>"202412071311"</f>
        <v>202412071311</v>
      </c>
      <c r="E128" s="10">
        <v>68.5</v>
      </c>
      <c r="F128" s="12"/>
    </row>
    <row r="129" ht="18.75" spans="1:6">
      <c r="A129" s="9">
        <v>126</v>
      </c>
      <c r="B129" s="9" t="s">
        <v>249</v>
      </c>
      <c r="C129" s="9" t="str">
        <f>"羊淑娉"</f>
        <v>羊淑娉</v>
      </c>
      <c r="D129" s="9" t="str">
        <f>"202412071318"</f>
        <v>202412071318</v>
      </c>
      <c r="E129" s="10">
        <v>63.5</v>
      </c>
      <c r="F129" s="12"/>
    </row>
    <row r="130" ht="18.75" spans="1:6">
      <c r="A130" s="9">
        <v>127</v>
      </c>
      <c r="B130" s="9" t="s">
        <v>249</v>
      </c>
      <c r="C130" s="9" t="str">
        <f>"甘芃蓉"</f>
        <v>甘芃蓉</v>
      </c>
      <c r="D130" s="9" t="str">
        <f>"202412071306"</f>
        <v>202412071306</v>
      </c>
      <c r="E130" s="10">
        <v>60</v>
      </c>
      <c r="F130" s="12"/>
    </row>
    <row r="131" ht="18.75" spans="1:6">
      <c r="A131" s="9">
        <v>128</v>
      </c>
      <c r="B131" s="9" t="s">
        <v>249</v>
      </c>
      <c r="C131" s="9" t="str">
        <f>"羊二春"</f>
        <v>羊二春</v>
      </c>
      <c r="D131" s="9" t="str">
        <f>"202412071314"</f>
        <v>202412071314</v>
      </c>
      <c r="E131" s="10">
        <v>58</v>
      </c>
      <c r="F131" s="12"/>
    </row>
    <row r="132" ht="18.75" spans="1:6">
      <c r="A132" s="9">
        <v>129</v>
      </c>
      <c r="B132" s="9" t="s">
        <v>249</v>
      </c>
      <c r="C132" s="9" t="str">
        <f>"吉家希"</f>
        <v>吉家希</v>
      </c>
      <c r="D132" s="9" t="str">
        <f>"202412071317"</f>
        <v>202412071317</v>
      </c>
      <c r="E132" s="10">
        <v>53.5</v>
      </c>
      <c r="F132" s="12"/>
    </row>
    <row r="133" ht="18.75" spans="1:6">
      <c r="A133" s="9">
        <v>130</v>
      </c>
      <c r="B133" s="9" t="s">
        <v>249</v>
      </c>
      <c r="C133" s="9" t="str">
        <f>"文礼幸"</f>
        <v>文礼幸</v>
      </c>
      <c r="D133" s="9" t="str">
        <f>"202412071326"</f>
        <v>202412071326</v>
      </c>
      <c r="E133" s="10">
        <v>52.5</v>
      </c>
      <c r="F133" s="12"/>
    </row>
    <row r="134" ht="18.75" spans="1:6">
      <c r="A134" s="9">
        <v>131</v>
      </c>
      <c r="B134" s="9" t="s">
        <v>249</v>
      </c>
      <c r="C134" s="9" t="str">
        <f>"麦妍诗"</f>
        <v>麦妍诗</v>
      </c>
      <c r="D134" s="9" t="str">
        <f>"202412071323"</f>
        <v>202412071323</v>
      </c>
      <c r="E134" s="10">
        <v>51.5</v>
      </c>
      <c r="F134" s="12"/>
    </row>
    <row r="135" ht="18.75" spans="1:6">
      <c r="A135" s="9">
        <v>132</v>
      </c>
      <c r="B135" s="9" t="s">
        <v>249</v>
      </c>
      <c r="C135" s="9" t="str">
        <f>"邱静"</f>
        <v>邱静</v>
      </c>
      <c r="D135" s="9" t="str">
        <f>"202412071319"</f>
        <v>202412071319</v>
      </c>
      <c r="E135" s="10">
        <v>49.5</v>
      </c>
      <c r="F135" s="12"/>
    </row>
    <row r="136" ht="18.75" spans="1:6">
      <c r="A136" s="9">
        <v>133</v>
      </c>
      <c r="B136" s="9" t="s">
        <v>249</v>
      </c>
      <c r="C136" s="9" t="str">
        <f>"李香妹"</f>
        <v>李香妹</v>
      </c>
      <c r="D136" s="9" t="str">
        <f>"202412071310"</f>
        <v>202412071310</v>
      </c>
      <c r="E136" s="10">
        <v>48</v>
      </c>
      <c r="F136" s="12"/>
    </row>
    <row r="137" ht="18.75" spans="1:6">
      <c r="A137" s="9">
        <v>134</v>
      </c>
      <c r="B137" s="9" t="s">
        <v>250</v>
      </c>
      <c r="C137" s="9" t="s">
        <v>251</v>
      </c>
      <c r="D137" s="9" t="s">
        <v>252</v>
      </c>
      <c r="E137" s="10">
        <v>52.5</v>
      </c>
      <c r="F137" s="12"/>
    </row>
    <row r="138" ht="18.75" spans="1:6">
      <c r="A138" s="9">
        <v>135</v>
      </c>
      <c r="B138" s="9" t="s">
        <v>250</v>
      </c>
      <c r="C138" s="9" t="s">
        <v>253</v>
      </c>
      <c r="D138" s="9" t="s">
        <v>254</v>
      </c>
      <c r="E138" s="10">
        <v>33.5</v>
      </c>
      <c r="F138" s="12"/>
    </row>
    <row r="139" ht="18.75" spans="1:6">
      <c r="A139" s="9">
        <v>136</v>
      </c>
      <c r="B139" s="9" t="s">
        <v>250</v>
      </c>
      <c r="C139" s="9" t="s">
        <v>255</v>
      </c>
      <c r="D139" s="9" t="s">
        <v>256</v>
      </c>
      <c r="E139" s="10">
        <v>21</v>
      </c>
      <c r="F139" s="12"/>
    </row>
    <row r="140" ht="18.75" spans="1:6">
      <c r="A140" s="9">
        <v>137</v>
      </c>
      <c r="B140" s="9" t="s">
        <v>257</v>
      </c>
      <c r="C140" s="9" t="str">
        <f>"黎丽梅"</f>
        <v>黎丽梅</v>
      </c>
      <c r="D140" s="9" t="str">
        <f>"202412071404"</f>
        <v>202412071404</v>
      </c>
      <c r="E140" s="10">
        <v>74</v>
      </c>
      <c r="F140" s="12"/>
    </row>
    <row r="141" ht="18.75" spans="1:6">
      <c r="A141" s="9">
        <v>138</v>
      </c>
      <c r="B141" s="9" t="s">
        <v>257</v>
      </c>
      <c r="C141" s="9" t="str">
        <f>"林淑丽"</f>
        <v>林淑丽</v>
      </c>
      <c r="D141" s="9" t="str">
        <f>"202412071412"</f>
        <v>202412071412</v>
      </c>
      <c r="E141" s="10">
        <v>71.5</v>
      </c>
      <c r="F141" s="12"/>
    </row>
    <row r="142" ht="18.75" spans="1:6">
      <c r="A142" s="9">
        <v>139</v>
      </c>
      <c r="B142" s="9" t="s">
        <v>257</v>
      </c>
      <c r="C142" s="9" t="str">
        <f>"陈海亮"</f>
        <v>陈海亮</v>
      </c>
      <c r="D142" s="9" t="str">
        <f>"202412071403"</f>
        <v>202412071403</v>
      </c>
      <c r="E142" s="10">
        <v>68</v>
      </c>
      <c r="F142" s="12"/>
    </row>
    <row r="143" ht="18.75" spans="1:6">
      <c r="A143" s="9">
        <v>140</v>
      </c>
      <c r="B143" s="9" t="s">
        <v>257</v>
      </c>
      <c r="C143" s="9" t="str">
        <f>"叶桥娜"</f>
        <v>叶桥娜</v>
      </c>
      <c r="D143" s="9" t="str">
        <f>"202412071410"</f>
        <v>202412071410</v>
      </c>
      <c r="E143" s="10">
        <v>67.5</v>
      </c>
      <c r="F143" s="12"/>
    </row>
    <row r="144" ht="18.75" spans="1:6">
      <c r="A144" s="9">
        <v>141</v>
      </c>
      <c r="B144" s="9" t="s">
        <v>257</v>
      </c>
      <c r="C144" s="9" t="str">
        <f>"陈玉嫦"</f>
        <v>陈玉嫦</v>
      </c>
      <c r="D144" s="9" t="str">
        <f>"202412071407"</f>
        <v>202412071407</v>
      </c>
      <c r="E144" s="10">
        <v>67</v>
      </c>
      <c r="F144" s="12"/>
    </row>
    <row r="145" ht="18.75" spans="1:6">
      <c r="A145" s="9">
        <v>142</v>
      </c>
      <c r="B145" s="9" t="s">
        <v>257</v>
      </c>
      <c r="C145" s="9" t="str">
        <f>"杜春智"</f>
        <v>杜春智</v>
      </c>
      <c r="D145" s="9" t="str">
        <f>"202412071408"</f>
        <v>202412071408</v>
      </c>
      <c r="E145" s="10">
        <v>64</v>
      </c>
      <c r="F145" s="12"/>
    </row>
    <row r="146" ht="18.75" spans="1:6">
      <c r="A146" s="9">
        <v>143</v>
      </c>
      <c r="B146" s="9" t="s">
        <v>257</v>
      </c>
      <c r="C146" s="9" t="str">
        <f>"李沐曦"</f>
        <v>李沐曦</v>
      </c>
      <c r="D146" s="9" t="str">
        <f>"202412071411"</f>
        <v>202412071411</v>
      </c>
      <c r="E146" s="10">
        <v>62.5</v>
      </c>
      <c r="F146" s="12"/>
    </row>
    <row r="147" ht="18.75" spans="1:6">
      <c r="A147" s="9">
        <v>144</v>
      </c>
      <c r="B147" s="9" t="s">
        <v>257</v>
      </c>
      <c r="C147" s="9" t="str">
        <f>"邢益玉"</f>
        <v>邢益玉</v>
      </c>
      <c r="D147" s="9" t="str">
        <f>"202412071413"</f>
        <v>202412071413</v>
      </c>
      <c r="E147" s="10">
        <v>55.5</v>
      </c>
      <c r="F147" s="12"/>
    </row>
    <row r="148" ht="18.75" spans="1:6">
      <c r="A148" s="9">
        <v>145</v>
      </c>
      <c r="B148" s="9" t="s">
        <v>258</v>
      </c>
      <c r="C148" s="9" t="s">
        <v>259</v>
      </c>
      <c r="D148" s="9" t="s">
        <v>260</v>
      </c>
      <c r="E148" s="10">
        <v>59.5</v>
      </c>
      <c r="F148" s="12"/>
    </row>
    <row r="149" ht="18.75" spans="1:6">
      <c r="A149" s="9">
        <v>146</v>
      </c>
      <c r="B149" s="9" t="s">
        <v>258</v>
      </c>
      <c r="C149" s="9" t="s">
        <v>261</v>
      </c>
      <c r="D149" s="9" t="s">
        <v>262</v>
      </c>
      <c r="E149" s="10">
        <v>58.5</v>
      </c>
      <c r="F149" s="12"/>
    </row>
    <row r="150" ht="18.75" spans="1:6">
      <c r="A150" s="9">
        <v>147</v>
      </c>
      <c r="B150" s="9" t="s">
        <v>258</v>
      </c>
      <c r="C150" s="9" t="s">
        <v>263</v>
      </c>
      <c r="D150" s="9" t="s">
        <v>264</v>
      </c>
      <c r="E150" s="10">
        <v>55.5</v>
      </c>
      <c r="F150" s="12"/>
    </row>
    <row r="151" ht="18.75" spans="1:6">
      <c r="A151" s="9">
        <v>148</v>
      </c>
      <c r="B151" s="9" t="s">
        <v>258</v>
      </c>
      <c r="C151" s="9" t="s">
        <v>265</v>
      </c>
      <c r="D151" s="9" t="s">
        <v>266</v>
      </c>
      <c r="E151" s="10">
        <v>53.5</v>
      </c>
      <c r="F151" s="12"/>
    </row>
    <row r="152" ht="18.75" spans="1:6">
      <c r="A152" s="9">
        <v>149</v>
      </c>
      <c r="B152" s="9" t="s">
        <v>267</v>
      </c>
      <c r="C152" s="9" t="s">
        <v>268</v>
      </c>
      <c r="D152" s="9" t="s">
        <v>269</v>
      </c>
      <c r="E152" s="10">
        <v>54</v>
      </c>
      <c r="F152" s="12"/>
    </row>
    <row r="153" ht="18.75" spans="1:6">
      <c r="A153" s="9">
        <v>150</v>
      </c>
      <c r="B153" s="9" t="s">
        <v>270</v>
      </c>
      <c r="C153" s="9" t="str">
        <f>"吴丰"</f>
        <v>吴丰</v>
      </c>
      <c r="D153" s="9" t="str">
        <f>"202412071513"</f>
        <v>202412071513</v>
      </c>
      <c r="E153" s="10">
        <v>66</v>
      </c>
      <c r="F153" s="12"/>
    </row>
    <row r="154" ht="18.75" spans="1:6">
      <c r="A154" s="9">
        <v>151</v>
      </c>
      <c r="B154" s="9" t="s">
        <v>270</v>
      </c>
      <c r="C154" s="9" t="str">
        <f>"刘慧月"</f>
        <v>刘慧月</v>
      </c>
      <c r="D154" s="9" t="str">
        <f>"202412071510"</f>
        <v>202412071510</v>
      </c>
      <c r="E154" s="10">
        <v>63</v>
      </c>
      <c r="F154" s="12"/>
    </row>
    <row r="155" ht="18.75" spans="1:6">
      <c r="A155" s="9">
        <v>152</v>
      </c>
      <c r="B155" s="9" t="s">
        <v>270</v>
      </c>
      <c r="C155" s="9" t="str">
        <f>"翁敦岱"</f>
        <v>翁敦岱</v>
      </c>
      <c r="D155" s="9" t="str">
        <f>"202412071507"</f>
        <v>202412071507</v>
      </c>
      <c r="E155" s="10">
        <v>62.5</v>
      </c>
      <c r="F155" s="12"/>
    </row>
    <row r="156" ht="18.75" spans="1:6">
      <c r="A156" s="9">
        <v>153</v>
      </c>
      <c r="B156" s="9" t="s">
        <v>270</v>
      </c>
      <c r="C156" s="9" t="str">
        <f>"谭桃秀"</f>
        <v>谭桃秀</v>
      </c>
      <c r="D156" s="9" t="str">
        <f>"202412071511"</f>
        <v>202412071511</v>
      </c>
      <c r="E156" s="10">
        <v>56.5</v>
      </c>
      <c r="F156" s="12"/>
    </row>
    <row r="157" ht="18.75" spans="1:6">
      <c r="A157" s="9">
        <v>154</v>
      </c>
      <c r="B157" s="9" t="s">
        <v>270</v>
      </c>
      <c r="C157" s="9" t="str">
        <f>"王楠囡"</f>
        <v>王楠囡</v>
      </c>
      <c r="D157" s="9" t="str">
        <f>"202412071514"</f>
        <v>202412071514</v>
      </c>
      <c r="E157" s="10">
        <v>55</v>
      </c>
      <c r="F157" s="12"/>
    </row>
    <row r="158" ht="18.75" spans="1:6">
      <c r="A158" s="9">
        <v>155</v>
      </c>
      <c r="B158" s="9" t="s">
        <v>270</v>
      </c>
      <c r="C158" s="9" t="str">
        <f>"莫江兰"</f>
        <v>莫江兰</v>
      </c>
      <c r="D158" s="9" t="str">
        <f>"202412071508"</f>
        <v>202412071508</v>
      </c>
      <c r="E158" s="10">
        <v>52.5</v>
      </c>
      <c r="F158" s="12"/>
    </row>
    <row r="159" ht="18.75" spans="1:6">
      <c r="A159" s="9">
        <v>156</v>
      </c>
      <c r="B159" s="9" t="s">
        <v>271</v>
      </c>
      <c r="C159" s="9" t="s">
        <v>272</v>
      </c>
      <c r="D159" s="9" t="s">
        <v>273</v>
      </c>
      <c r="E159" s="10">
        <v>66</v>
      </c>
      <c r="F159" s="12"/>
    </row>
    <row r="160" ht="18.75" spans="1:6">
      <c r="A160" s="9">
        <v>157</v>
      </c>
      <c r="B160" s="9" t="s">
        <v>274</v>
      </c>
      <c r="C160" s="9" t="s">
        <v>275</v>
      </c>
      <c r="D160" s="9" t="s">
        <v>276</v>
      </c>
      <c r="E160" s="10">
        <v>66.5</v>
      </c>
      <c r="F160" s="12"/>
    </row>
    <row r="161" ht="18.75" spans="1:6">
      <c r="A161" s="9">
        <v>158</v>
      </c>
      <c r="B161" s="9" t="s">
        <v>274</v>
      </c>
      <c r="C161" s="9" t="s">
        <v>277</v>
      </c>
      <c r="D161" s="9" t="s">
        <v>278</v>
      </c>
      <c r="E161" s="10">
        <v>64.5</v>
      </c>
      <c r="F161" s="12"/>
    </row>
    <row r="162" ht="18.75" spans="1:6">
      <c r="A162" s="9">
        <v>159</v>
      </c>
      <c r="B162" s="9" t="s">
        <v>279</v>
      </c>
      <c r="C162" s="9" t="s">
        <v>280</v>
      </c>
      <c r="D162" s="9" t="s">
        <v>281</v>
      </c>
      <c r="E162" s="10">
        <v>65.5</v>
      </c>
      <c r="F162" s="12"/>
    </row>
    <row r="163" ht="18.75" spans="1:6">
      <c r="A163" s="9">
        <v>160</v>
      </c>
      <c r="B163" s="9" t="s">
        <v>282</v>
      </c>
      <c r="C163" s="9" t="s">
        <v>283</v>
      </c>
      <c r="D163" s="9" t="s">
        <v>284</v>
      </c>
      <c r="E163" s="10">
        <v>64</v>
      </c>
      <c r="F163" s="12"/>
    </row>
    <row r="164" ht="18.75" spans="1:6">
      <c r="A164" s="9">
        <v>161</v>
      </c>
      <c r="B164" s="9" t="s">
        <v>282</v>
      </c>
      <c r="C164" s="9" t="s">
        <v>285</v>
      </c>
      <c r="D164" s="9" t="s">
        <v>286</v>
      </c>
      <c r="E164" s="10">
        <v>50</v>
      </c>
      <c r="F164" s="12"/>
    </row>
    <row r="165" ht="18.75" spans="1:6">
      <c r="A165" s="9">
        <v>162</v>
      </c>
      <c r="B165" s="9" t="s">
        <v>287</v>
      </c>
      <c r="C165" s="9" t="str">
        <f>"高苗"</f>
        <v>高苗</v>
      </c>
      <c r="D165" s="9" t="str">
        <f>"202412070104"</f>
        <v>202412070104</v>
      </c>
      <c r="E165" s="10" t="s">
        <v>288</v>
      </c>
      <c r="F165" s="11"/>
    </row>
    <row r="166" ht="18.75" spans="1:6">
      <c r="A166" s="9">
        <v>163</v>
      </c>
      <c r="B166" s="9" t="s">
        <v>287</v>
      </c>
      <c r="C166" s="9" t="str">
        <f>"郑维兰"</f>
        <v>郑维兰</v>
      </c>
      <c r="D166" s="9" t="str">
        <f>"202412070105"</f>
        <v>202412070105</v>
      </c>
      <c r="E166" s="10" t="s">
        <v>288</v>
      </c>
      <c r="F166" s="11"/>
    </row>
    <row r="167" ht="18.75" spans="1:6">
      <c r="A167" s="9">
        <v>164</v>
      </c>
      <c r="B167" s="9" t="s">
        <v>287</v>
      </c>
      <c r="C167" s="9" t="str">
        <f>"张芷菡"</f>
        <v>张芷菡</v>
      </c>
      <c r="D167" s="9" t="str">
        <f>"202412070106"</f>
        <v>202412070106</v>
      </c>
      <c r="E167" s="10" t="s">
        <v>288</v>
      </c>
      <c r="F167" s="11"/>
    </row>
    <row r="168" ht="18.75" spans="1:6">
      <c r="A168" s="9">
        <v>165</v>
      </c>
      <c r="B168" s="9" t="s">
        <v>287</v>
      </c>
      <c r="C168" s="9" t="str">
        <f>"夏雪"</f>
        <v>夏雪</v>
      </c>
      <c r="D168" s="9" t="str">
        <f>"202412070107"</f>
        <v>202412070107</v>
      </c>
      <c r="E168" s="10" t="s">
        <v>288</v>
      </c>
      <c r="F168" s="11"/>
    </row>
    <row r="169" ht="18.75" spans="1:6">
      <c r="A169" s="9">
        <v>166</v>
      </c>
      <c r="B169" s="9" t="s">
        <v>287</v>
      </c>
      <c r="C169" s="9" t="str">
        <f>"李彦芳"</f>
        <v>李彦芳</v>
      </c>
      <c r="D169" s="9" t="str">
        <f>"202412070108"</f>
        <v>202412070108</v>
      </c>
      <c r="E169" s="10" t="s">
        <v>288</v>
      </c>
      <c r="F169" s="11"/>
    </row>
    <row r="170" ht="18.75" spans="1:12">
      <c r="A170" s="9">
        <v>167</v>
      </c>
      <c r="B170" s="9" t="s">
        <v>8</v>
      </c>
      <c r="C170" s="9" t="str">
        <f>"余心雪"</f>
        <v>余心雪</v>
      </c>
      <c r="D170" s="9" t="str">
        <f>"202412070110"</f>
        <v>202412070110</v>
      </c>
      <c r="E170" s="10" t="s">
        <v>288</v>
      </c>
      <c r="F170" s="12"/>
      <c r="L170" s="13"/>
    </row>
    <row r="171" ht="18.75" spans="1:6">
      <c r="A171" s="9">
        <v>168</v>
      </c>
      <c r="B171" s="9" t="s">
        <v>8</v>
      </c>
      <c r="C171" s="9" t="str">
        <f>"匡慧颖"</f>
        <v>匡慧颖</v>
      </c>
      <c r="D171" s="9" t="str">
        <f>"202412070113"</f>
        <v>202412070113</v>
      </c>
      <c r="E171" s="10" t="s">
        <v>288</v>
      </c>
      <c r="F171" s="12"/>
    </row>
    <row r="172" ht="18.75" spans="1:6">
      <c r="A172" s="9">
        <v>169</v>
      </c>
      <c r="B172" s="9" t="s">
        <v>8</v>
      </c>
      <c r="C172" s="9" t="str">
        <f>"欧凯丽"</f>
        <v>欧凯丽</v>
      </c>
      <c r="D172" s="9" t="str">
        <f>"202412070114"</f>
        <v>202412070114</v>
      </c>
      <c r="E172" s="10" t="s">
        <v>288</v>
      </c>
      <c r="F172" s="12"/>
    </row>
    <row r="173" ht="18.75" spans="1:6">
      <c r="A173" s="9">
        <v>170</v>
      </c>
      <c r="B173" s="9" t="s">
        <v>8</v>
      </c>
      <c r="C173" s="9" t="str">
        <f>"冼然"</f>
        <v>冼然</v>
      </c>
      <c r="D173" s="9" t="str">
        <f>"202412070116"</f>
        <v>202412070116</v>
      </c>
      <c r="E173" s="10" t="s">
        <v>288</v>
      </c>
      <c r="F173" s="12"/>
    </row>
    <row r="174" ht="18.75" spans="1:6">
      <c r="A174" s="9">
        <v>171</v>
      </c>
      <c r="B174" s="9" t="s">
        <v>8</v>
      </c>
      <c r="C174" s="9" t="str">
        <f>"李爱娟"</f>
        <v>李爱娟</v>
      </c>
      <c r="D174" s="9" t="str">
        <f>"202412070117"</f>
        <v>202412070117</v>
      </c>
      <c r="E174" s="10" t="s">
        <v>288</v>
      </c>
      <c r="F174" s="12"/>
    </row>
    <row r="175" ht="18.75" spans="1:6">
      <c r="A175" s="9">
        <v>172</v>
      </c>
      <c r="B175" s="9" t="s">
        <v>9</v>
      </c>
      <c r="C175" s="9" t="str">
        <f>"王淋"</f>
        <v>王淋</v>
      </c>
      <c r="D175" s="9" t="str">
        <f>"202412070103"</f>
        <v>202412070103</v>
      </c>
      <c r="E175" s="10" t="s">
        <v>288</v>
      </c>
      <c r="F175" s="12"/>
    </row>
    <row r="176" ht="18.75" spans="1:6">
      <c r="A176" s="9">
        <v>173</v>
      </c>
      <c r="B176" s="9" t="s">
        <v>10</v>
      </c>
      <c r="C176" s="9" t="s">
        <v>289</v>
      </c>
      <c r="D176" s="9" t="s">
        <v>290</v>
      </c>
      <c r="E176" s="10" t="s">
        <v>288</v>
      </c>
      <c r="F176" s="12"/>
    </row>
    <row r="177" ht="18.75" spans="1:6">
      <c r="A177" s="9">
        <v>174</v>
      </c>
      <c r="B177" s="9" t="s">
        <v>10</v>
      </c>
      <c r="C177" s="9" t="s">
        <v>291</v>
      </c>
      <c r="D177" s="9" t="s">
        <v>292</v>
      </c>
      <c r="E177" s="10" t="s">
        <v>288</v>
      </c>
      <c r="F177" s="12"/>
    </row>
    <row r="178" ht="18.75" spans="1:6">
      <c r="A178" s="9">
        <v>175</v>
      </c>
      <c r="B178" s="9" t="s">
        <v>10</v>
      </c>
      <c r="C178" s="9" t="s">
        <v>293</v>
      </c>
      <c r="D178" s="9" t="s">
        <v>294</v>
      </c>
      <c r="E178" s="10" t="s">
        <v>288</v>
      </c>
      <c r="F178" s="12"/>
    </row>
    <row r="179" ht="18.75" spans="1:6">
      <c r="A179" s="9">
        <v>176</v>
      </c>
      <c r="B179" s="9" t="s">
        <v>10</v>
      </c>
      <c r="C179" s="9" t="s">
        <v>295</v>
      </c>
      <c r="D179" s="9" t="s">
        <v>296</v>
      </c>
      <c r="E179" s="10" t="s">
        <v>288</v>
      </c>
      <c r="F179" s="12"/>
    </row>
    <row r="180" ht="18.75" spans="1:6">
      <c r="A180" s="9">
        <v>177</v>
      </c>
      <c r="B180" s="9" t="s">
        <v>17</v>
      </c>
      <c r="C180" s="9" t="s">
        <v>297</v>
      </c>
      <c r="D180" s="9" t="s">
        <v>298</v>
      </c>
      <c r="E180" s="10" t="s">
        <v>288</v>
      </c>
      <c r="F180" s="12"/>
    </row>
    <row r="181" ht="18.75" spans="1:6">
      <c r="A181" s="9">
        <v>178</v>
      </c>
      <c r="B181" s="9" t="s">
        <v>17</v>
      </c>
      <c r="C181" s="9" t="s">
        <v>299</v>
      </c>
      <c r="D181" s="9" t="s">
        <v>300</v>
      </c>
      <c r="E181" s="10" t="s">
        <v>288</v>
      </c>
      <c r="F181" s="12"/>
    </row>
    <row r="182" ht="18.75" spans="1:6">
      <c r="A182" s="9">
        <v>179</v>
      </c>
      <c r="B182" s="9" t="s">
        <v>17</v>
      </c>
      <c r="C182" s="9" t="s">
        <v>301</v>
      </c>
      <c r="D182" s="9" t="s">
        <v>302</v>
      </c>
      <c r="E182" s="10" t="s">
        <v>288</v>
      </c>
      <c r="F182" s="12"/>
    </row>
    <row r="183" ht="18.75" spans="1:6">
      <c r="A183" s="9">
        <v>180</v>
      </c>
      <c r="B183" s="9" t="s">
        <v>17</v>
      </c>
      <c r="C183" s="9" t="s">
        <v>303</v>
      </c>
      <c r="D183" s="9" t="s">
        <v>304</v>
      </c>
      <c r="E183" s="10" t="s">
        <v>288</v>
      </c>
      <c r="F183" s="12"/>
    </row>
    <row r="184" ht="18.75" spans="1:6">
      <c r="A184" s="9">
        <v>181</v>
      </c>
      <c r="B184" s="9" t="s">
        <v>17</v>
      </c>
      <c r="C184" s="9" t="s">
        <v>305</v>
      </c>
      <c r="D184" s="9" t="s">
        <v>306</v>
      </c>
      <c r="E184" s="10" t="s">
        <v>288</v>
      </c>
      <c r="F184" s="12"/>
    </row>
    <row r="185" ht="18.75" spans="1:6">
      <c r="A185" s="9">
        <v>182</v>
      </c>
      <c r="B185" s="9" t="s">
        <v>17</v>
      </c>
      <c r="C185" s="9" t="s">
        <v>307</v>
      </c>
      <c r="D185" s="9" t="s">
        <v>308</v>
      </c>
      <c r="E185" s="10" t="s">
        <v>288</v>
      </c>
      <c r="F185" s="12"/>
    </row>
    <row r="186" ht="18.75" spans="1:6">
      <c r="A186" s="9">
        <v>183</v>
      </c>
      <c r="B186" s="9" t="s">
        <v>17</v>
      </c>
      <c r="C186" s="9" t="s">
        <v>309</v>
      </c>
      <c r="D186" s="9" t="s">
        <v>310</v>
      </c>
      <c r="E186" s="10" t="s">
        <v>288</v>
      </c>
      <c r="F186" s="12"/>
    </row>
    <row r="187" ht="18.75" spans="1:6">
      <c r="A187" s="9">
        <v>184</v>
      </c>
      <c r="B187" s="9" t="s">
        <v>17</v>
      </c>
      <c r="C187" s="9" t="s">
        <v>311</v>
      </c>
      <c r="D187" s="9" t="s">
        <v>312</v>
      </c>
      <c r="E187" s="10" t="s">
        <v>288</v>
      </c>
      <c r="F187" s="12"/>
    </row>
    <row r="188" ht="18.75" spans="1:6">
      <c r="A188" s="9">
        <v>185</v>
      </c>
      <c r="B188" s="9" t="s">
        <v>17</v>
      </c>
      <c r="C188" s="9" t="s">
        <v>313</v>
      </c>
      <c r="D188" s="9" t="s">
        <v>314</v>
      </c>
      <c r="E188" s="10" t="s">
        <v>288</v>
      </c>
      <c r="F188" s="12"/>
    </row>
    <row r="189" ht="18.75" spans="1:6">
      <c r="A189" s="9">
        <v>186</v>
      </c>
      <c r="B189" s="9" t="s">
        <v>17</v>
      </c>
      <c r="C189" s="9" t="s">
        <v>315</v>
      </c>
      <c r="D189" s="9" t="s">
        <v>316</v>
      </c>
      <c r="E189" s="10" t="s">
        <v>288</v>
      </c>
      <c r="F189" s="12"/>
    </row>
    <row r="190" ht="18.75" spans="1:6">
      <c r="A190" s="9">
        <v>187</v>
      </c>
      <c r="B190" s="9" t="s">
        <v>17</v>
      </c>
      <c r="C190" s="9" t="s">
        <v>317</v>
      </c>
      <c r="D190" s="9" t="s">
        <v>318</v>
      </c>
      <c r="E190" s="10" t="s">
        <v>288</v>
      </c>
      <c r="F190" s="12"/>
    </row>
    <row r="191" ht="18.75" spans="1:6">
      <c r="A191" s="9">
        <v>188</v>
      </c>
      <c r="B191" s="9" t="s">
        <v>17</v>
      </c>
      <c r="C191" s="9" t="s">
        <v>319</v>
      </c>
      <c r="D191" s="9" t="s">
        <v>320</v>
      </c>
      <c r="E191" s="10" t="s">
        <v>288</v>
      </c>
      <c r="F191" s="12"/>
    </row>
    <row r="192" ht="18.75" spans="1:6">
      <c r="A192" s="9">
        <v>189</v>
      </c>
      <c r="B192" s="9" t="s">
        <v>17</v>
      </c>
      <c r="C192" s="9" t="s">
        <v>321</v>
      </c>
      <c r="D192" s="9" t="s">
        <v>322</v>
      </c>
      <c r="E192" s="10" t="s">
        <v>288</v>
      </c>
      <c r="F192" s="12"/>
    </row>
    <row r="193" ht="18.75" spans="1:6">
      <c r="A193" s="9">
        <v>190</v>
      </c>
      <c r="B193" s="9" t="s">
        <v>17</v>
      </c>
      <c r="C193" s="9" t="s">
        <v>323</v>
      </c>
      <c r="D193" s="9" t="s">
        <v>324</v>
      </c>
      <c r="E193" s="10" t="s">
        <v>288</v>
      </c>
      <c r="F193" s="12"/>
    </row>
    <row r="194" ht="18.75" spans="1:6">
      <c r="A194" s="9">
        <v>191</v>
      </c>
      <c r="B194" s="9" t="s">
        <v>34</v>
      </c>
      <c r="C194" s="9" t="s">
        <v>325</v>
      </c>
      <c r="D194" s="9" t="s">
        <v>326</v>
      </c>
      <c r="E194" s="10" t="s">
        <v>288</v>
      </c>
      <c r="F194" s="12"/>
    </row>
    <row r="195" ht="18.75" spans="1:6">
      <c r="A195" s="9">
        <v>192</v>
      </c>
      <c r="B195" s="9" t="s">
        <v>34</v>
      </c>
      <c r="C195" s="9" t="s">
        <v>327</v>
      </c>
      <c r="D195" s="9" t="s">
        <v>328</v>
      </c>
      <c r="E195" s="10" t="s">
        <v>288</v>
      </c>
      <c r="F195" s="12"/>
    </row>
    <row r="196" ht="18.75" spans="1:6">
      <c r="A196" s="9">
        <v>193</v>
      </c>
      <c r="B196" s="9" t="s">
        <v>34</v>
      </c>
      <c r="C196" s="9" t="s">
        <v>329</v>
      </c>
      <c r="D196" s="9" t="s">
        <v>330</v>
      </c>
      <c r="E196" s="10" t="s">
        <v>288</v>
      </c>
      <c r="F196" s="12"/>
    </row>
    <row r="197" ht="18.75" spans="1:6">
      <c r="A197" s="9">
        <v>194</v>
      </c>
      <c r="B197" s="9" t="s">
        <v>34</v>
      </c>
      <c r="C197" s="9" t="s">
        <v>331</v>
      </c>
      <c r="D197" s="9" t="s">
        <v>332</v>
      </c>
      <c r="E197" s="10" t="s">
        <v>288</v>
      </c>
      <c r="F197" s="12"/>
    </row>
    <row r="198" ht="18.75" spans="1:6">
      <c r="A198" s="9">
        <v>195</v>
      </c>
      <c r="B198" s="9" t="s">
        <v>34</v>
      </c>
      <c r="C198" s="9" t="s">
        <v>333</v>
      </c>
      <c r="D198" s="9" t="s">
        <v>334</v>
      </c>
      <c r="E198" s="10" t="s">
        <v>288</v>
      </c>
      <c r="F198" s="12"/>
    </row>
    <row r="199" ht="18.75" spans="1:6">
      <c r="A199" s="9">
        <v>196</v>
      </c>
      <c r="B199" s="9" t="s">
        <v>34</v>
      </c>
      <c r="C199" s="9" t="s">
        <v>335</v>
      </c>
      <c r="D199" s="9" t="s">
        <v>336</v>
      </c>
      <c r="E199" s="10" t="s">
        <v>288</v>
      </c>
      <c r="F199" s="12"/>
    </row>
    <row r="200" ht="18.75" spans="1:6">
      <c r="A200" s="9">
        <v>197</v>
      </c>
      <c r="B200" s="9" t="s">
        <v>34</v>
      </c>
      <c r="C200" s="9" t="s">
        <v>337</v>
      </c>
      <c r="D200" s="9" t="s">
        <v>338</v>
      </c>
      <c r="E200" s="10" t="s">
        <v>288</v>
      </c>
      <c r="F200" s="12"/>
    </row>
    <row r="201" ht="18.75" spans="1:6">
      <c r="A201" s="9">
        <v>198</v>
      </c>
      <c r="B201" s="9" t="s">
        <v>34</v>
      </c>
      <c r="C201" s="9" t="s">
        <v>339</v>
      </c>
      <c r="D201" s="9" t="s">
        <v>340</v>
      </c>
      <c r="E201" s="10" t="s">
        <v>288</v>
      </c>
      <c r="F201" s="12"/>
    </row>
    <row r="202" ht="18.75" spans="1:6">
      <c r="A202" s="9">
        <v>199</v>
      </c>
      <c r="B202" s="9" t="s">
        <v>34</v>
      </c>
      <c r="C202" s="9" t="s">
        <v>341</v>
      </c>
      <c r="D202" s="9" t="s">
        <v>342</v>
      </c>
      <c r="E202" s="10" t="s">
        <v>288</v>
      </c>
      <c r="F202" s="12"/>
    </row>
    <row r="203" ht="18.75" spans="1:6">
      <c r="A203" s="9">
        <v>200</v>
      </c>
      <c r="B203" s="9" t="s">
        <v>34</v>
      </c>
      <c r="C203" s="9" t="s">
        <v>343</v>
      </c>
      <c r="D203" s="9" t="s">
        <v>344</v>
      </c>
      <c r="E203" s="10" t="s">
        <v>288</v>
      </c>
      <c r="F203" s="12"/>
    </row>
    <row r="204" ht="18.75" spans="1:6">
      <c r="A204" s="9">
        <v>201</v>
      </c>
      <c r="B204" s="9" t="s">
        <v>34</v>
      </c>
      <c r="C204" s="9" t="s">
        <v>345</v>
      </c>
      <c r="D204" s="9" t="s">
        <v>346</v>
      </c>
      <c r="E204" s="10" t="s">
        <v>288</v>
      </c>
      <c r="F204" s="12"/>
    </row>
    <row r="205" ht="18.75" spans="1:6">
      <c r="A205" s="9">
        <v>202</v>
      </c>
      <c r="B205" s="9" t="s">
        <v>34</v>
      </c>
      <c r="C205" s="9" t="s">
        <v>347</v>
      </c>
      <c r="D205" s="9" t="s">
        <v>348</v>
      </c>
      <c r="E205" s="10" t="s">
        <v>288</v>
      </c>
      <c r="F205" s="12"/>
    </row>
    <row r="206" ht="18.75" spans="1:6">
      <c r="A206" s="9">
        <v>203</v>
      </c>
      <c r="B206" s="9" t="s">
        <v>34</v>
      </c>
      <c r="C206" s="9" t="s">
        <v>349</v>
      </c>
      <c r="D206" s="9" t="s">
        <v>350</v>
      </c>
      <c r="E206" s="10" t="s">
        <v>288</v>
      </c>
      <c r="F206" s="12"/>
    </row>
    <row r="207" ht="18.75" spans="1:6">
      <c r="A207" s="9">
        <v>204</v>
      </c>
      <c r="B207" s="9" t="s">
        <v>34</v>
      </c>
      <c r="C207" s="9" t="s">
        <v>351</v>
      </c>
      <c r="D207" s="9" t="s">
        <v>352</v>
      </c>
      <c r="E207" s="10" t="s">
        <v>288</v>
      </c>
      <c r="F207" s="12"/>
    </row>
    <row r="208" ht="18.75" spans="1:6">
      <c r="A208" s="9">
        <v>205</v>
      </c>
      <c r="B208" s="9" t="s">
        <v>34</v>
      </c>
      <c r="C208" s="9" t="s">
        <v>353</v>
      </c>
      <c r="D208" s="9" t="s">
        <v>354</v>
      </c>
      <c r="E208" s="10" t="s">
        <v>288</v>
      </c>
      <c r="F208" s="12"/>
    </row>
    <row r="209" ht="18.75" spans="1:6">
      <c r="A209" s="9">
        <v>206</v>
      </c>
      <c r="B209" s="9" t="s">
        <v>34</v>
      </c>
      <c r="C209" s="9" t="s">
        <v>355</v>
      </c>
      <c r="D209" s="9" t="s">
        <v>356</v>
      </c>
      <c r="E209" s="10" t="s">
        <v>288</v>
      </c>
      <c r="F209" s="12"/>
    </row>
    <row r="210" ht="18.75" spans="1:6">
      <c r="A210" s="9">
        <v>207</v>
      </c>
      <c r="B210" s="9" t="s">
        <v>34</v>
      </c>
      <c r="C210" s="9" t="s">
        <v>357</v>
      </c>
      <c r="D210" s="9" t="s">
        <v>358</v>
      </c>
      <c r="E210" s="10" t="s">
        <v>288</v>
      </c>
      <c r="F210" s="12"/>
    </row>
    <row r="211" ht="18.75" spans="1:6">
      <c r="A211" s="9">
        <v>208</v>
      </c>
      <c r="B211" s="9" t="s">
        <v>34</v>
      </c>
      <c r="C211" s="9" t="s">
        <v>359</v>
      </c>
      <c r="D211" s="9" t="s">
        <v>360</v>
      </c>
      <c r="E211" s="10" t="s">
        <v>288</v>
      </c>
      <c r="F211" s="12"/>
    </row>
    <row r="212" ht="18.75" spans="1:6">
      <c r="A212" s="9">
        <v>209</v>
      </c>
      <c r="B212" s="9" t="s">
        <v>34</v>
      </c>
      <c r="C212" s="9" t="s">
        <v>361</v>
      </c>
      <c r="D212" s="9" t="s">
        <v>362</v>
      </c>
      <c r="E212" s="10" t="s">
        <v>288</v>
      </c>
      <c r="F212" s="12"/>
    </row>
    <row r="213" ht="18.75" spans="1:6">
      <c r="A213" s="9">
        <v>210</v>
      </c>
      <c r="B213" s="9" t="s">
        <v>34</v>
      </c>
      <c r="C213" s="9" t="s">
        <v>363</v>
      </c>
      <c r="D213" s="9" t="s">
        <v>364</v>
      </c>
      <c r="E213" s="10" t="s">
        <v>288</v>
      </c>
      <c r="F213" s="12"/>
    </row>
    <row r="214" ht="18.75" spans="1:6">
      <c r="A214" s="9">
        <v>211</v>
      </c>
      <c r="B214" s="9" t="s">
        <v>34</v>
      </c>
      <c r="C214" s="9" t="s">
        <v>365</v>
      </c>
      <c r="D214" s="9" t="s">
        <v>366</v>
      </c>
      <c r="E214" s="10" t="s">
        <v>288</v>
      </c>
      <c r="F214" s="12"/>
    </row>
    <row r="215" ht="18.75" spans="1:6">
      <c r="A215" s="9">
        <v>212</v>
      </c>
      <c r="B215" s="9" t="s">
        <v>34</v>
      </c>
      <c r="C215" s="9" t="s">
        <v>367</v>
      </c>
      <c r="D215" s="9" t="s">
        <v>368</v>
      </c>
      <c r="E215" s="10" t="s">
        <v>288</v>
      </c>
      <c r="F215" s="12"/>
    </row>
    <row r="216" ht="18.75" spans="1:6">
      <c r="A216" s="9">
        <v>213</v>
      </c>
      <c r="B216" s="9" t="s">
        <v>34</v>
      </c>
      <c r="C216" s="9" t="s">
        <v>369</v>
      </c>
      <c r="D216" s="9" t="s">
        <v>370</v>
      </c>
      <c r="E216" s="10" t="s">
        <v>288</v>
      </c>
      <c r="F216" s="12"/>
    </row>
    <row r="217" ht="18.75" spans="1:6">
      <c r="A217" s="9">
        <v>214</v>
      </c>
      <c r="B217" s="9" t="s">
        <v>34</v>
      </c>
      <c r="C217" s="9" t="s">
        <v>371</v>
      </c>
      <c r="D217" s="9" t="s">
        <v>372</v>
      </c>
      <c r="E217" s="10" t="s">
        <v>288</v>
      </c>
      <c r="F217" s="12"/>
    </row>
    <row r="218" ht="18.75" spans="1:6">
      <c r="A218" s="9">
        <v>215</v>
      </c>
      <c r="B218" s="9" t="s">
        <v>34</v>
      </c>
      <c r="C218" s="9" t="s">
        <v>373</v>
      </c>
      <c r="D218" s="9" t="s">
        <v>374</v>
      </c>
      <c r="E218" s="10" t="s">
        <v>288</v>
      </c>
      <c r="F218" s="12"/>
    </row>
    <row r="219" ht="18.75" spans="1:6">
      <c r="A219" s="9">
        <v>216</v>
      </c>
      <c r="B219" s="9" t="s">
        <v>34</v>
      </c>
      <c r="C219" s="9" t="s">
        <v>375</v>
      </c>
      <c r="D219" s="9" t="s">
        <v>376</v>
      </c>
      <c r="E219" s="10" t="s">
        <v>288</v>
      </c>
      <c r="F219" s="12"/>
    </row>
    <row r="220" ht="18.75" spans="1:6">
      <c r="A220" s="9">
        <v>217</v>
      </c>
      <c r="B220" s="9" t="s">
        <v>34</v>
      </c>
      <c r="C220" s="9" t="s">
        <v>377</v>
      </c>
      <c r="D220" s="9" t="s">
        <v>378</v>
      </c>
      <c r="E220" s="10" t="s">
        <v>288</v>
      </c>
      <c r="F220" s="12"/>
    </row>
    <row r="221" ht="18.75" spans="1:6">
      <c r="A221" s="9">
        <v>218</v>
      </c>
      <c r="B221" s="9" t="s">
        <v>34</v>
      </c>
      <c r="C221" s="9" t="s">
        <v>379</v>
      </c>
      <c r="D221" s="9" t="s">
        <v>380</v>
      </c>
      <c r="E221" s="10" t="s">
        <v>288</v>
      </c>
      <c r="F221" s="12"/>
    </row>
    <row r="222" ht="18.75" spans="1:6">
      <c r="A222" s="9">
        <v>219</v>
      </c>
      <c r="B222" s="9" t="s">
        <v>34</v>
      </c>
      <c r="C222" s="9" t="s">
        <v>381</v>
      </c>
      <c r="D222" s="9" t="s">
        <v>382</v>
      </c>
      <c r="E222" s="10" t="s">
        <v>288</v>
      </c>
      <c r="F222" s="12"/>
    </row>
    <row r="223" ht="18.75" spans="1:6">
      <c r="A223" s="9">
        <v>220</v>
      </c>
      <c r="B223" s="9" t="s">
        <v>34</v>
      </c>
      <c r="C223" s="9" t="s">
        <v>383</v>
      </c>
      <c r="D223" s="9" t="s">
        <v>384</v>
      </c>
      <c r="E223" s="10" t="s">
        <v>288</v>
      </c>
      <c r="F223" s="12"/>
    </row>
    <row r="224" ht="18.75" spans="1:6">
      <c r="A224" s="9">
        <v>221</v>
      </c>
      <c r="B224" s="9" t="s">
        <v>34</v>
      </c>
      <c r="C224" s="9" t="s">
        <v>385</v>
      </c>
      <c r="D224" s="9" t="s">
        <v>386</v>
      </c>
      <c r="E224" s="10" t="s">
        <v>288</v>
      </c>
      <c r="F224" s="12"/>
    </row>
    <row r="225" ht="18.75" spans="1:6">
      <c r="A225" s="9">
        <v>222</v>
      </c>
      <c r="B225" s="9" t="s">
        <v>34</v>
      </c>
      <c r="C225" s="9" t="s">
        <v>387</v>
      </c>
      <c r="D225" s="9" t="s">
        <v>388</v>
      </c>
      <c r="E225" s="10" t="s">
        <v>288</v>
      </c>
      <c r="F225" s="12"/>
    </row>
    <row r="226" ht="18.75" spans="1:6">
      <c r="A226" s="9">
        <v>223</v>
      </c>
      <c r="B226" s="9" t="s">
        <v>34</v>
      </c>
      <c r="C226" s="9" t="s">
        <v>389</v>
      </c>
      <c r="D226" s="9" t="s">
        <v>390</v>
      </c>
      <c r="E226" s="10" t="s">
        <v>288</v>
      </c>
      <c r="F226" s="12"/>
    </row>
    <row r="227" ht="18.75" spans="1:6">
      <c r="A227" s="9">
        <v>224</v>
      </c>
      <c r="B227" s="9" t="s">
        <v>34</v>
      </c>
      <c r="C227" s="9" t="s">
        <v>391</v>
      </c>
      <c r="D227" s="9" t="s">
        <v>392</v>
      </c>
      <c r="E227" s="10" t="s">
        <v>288</v>
      </c>
      <c r="F227" s="12"/>
    </row>
    <row r="228" ht="18.75" spans="1:6">
      <c r="A228" s="9">
        <v>225</v>
      </c>
      <c r="B228" s="9" t="s">
        <v>34</v>
      </c>
      <c r="C228" s="9" t="s">
        <v>393</v>
      </c>
      <c r="D228" s="9" t="s">
        <v>394</v>
      </c>
      <c r="E228" s="10" t="s">
        <v>288</v>
      </c>
      <c r="F228" s="12"/>
    </row>
    <row r="229" ht="18.75" spans="1:6">
      <c r="A229" s="9">
        <v>226</v>
      </c>
      <c r="B229" s="9" t="s">
        <v>34</v>
      </c>
      <c r="C229" s="9" t="s">
        <v>395</v>
      </c>
      <c r="D229" s="9" t="s">
        <v>396</v>
      </c>
      <c r="E229" s="10" t="s">
        <v>288</v>
      </c>
      <c r="F229" s="12"/>
    </row>
    <row r="230" ht="18.75" spans="1:6">
      <c r="A230" s="9">
        <v>227</v>
      </c>
      <c r="B230" s="9" t="s">
        <v>34</v>
      </c>
      <c r="C230" s="9" t="s">
        <v>397</v>
      </c>
      <c r="D230" s="9" t="s">
        <v>398</v>
      </c>
      <c r="E230" s="10" t="s">
        <v>288</v>
      </c>
      <c r="F230" s="12"/>
    </row>
    <row r="231" ht="18.75" spans="1:6">
      <c r="A231" s="9">
        <v>228</v>
      </c>
      <c r="B231" s="9" t="s">
        <v>34</v>
      </c>
      <c r="C231" s="9" t="s">
        <v>399</v>
      </c>
      <c r="D231" s="9" t="s">
        <v>400</v>
      </c>
      <c r="E231" s="10" t="s">
        <v>288</v>
      </c>
      <c r="F231" s="12"/>
    </row>
    <row r="232" ht="18.75" spans="1:6">
      <c r="A232" s="9">
        <v>229</v>
      </c>
      <c r="B232" s="9" t="s">
        <v>34</v>
      </c>
      <c r="C232" s="9" t="s">
        <v>401</v>
      </c>
      <c r="D232" s="9" t="s">
        <v>402</v>
      </c>
      <c r="E232" s="10" t="s">
        <v>288</v>
      </c>
      <c r="F232" s="12"/>
    </row>
    <row r="233" ht="18.75" spans="1:6">
      <c r="A233" s="9">
        <v>230</v>
      </c>
      <c r="B233" s="9" t="s">
        <v>34</v>
      </c>
      <c r="C233" s="9" t="s">
        <v>403</v>
      </c>
      <c r="D233" s="9" t="s">
        <v>404</v>
      </c>
      <c r="E233" s="10" t="s">
        <v>288</v>
      </c>
      <c r="F233" s="12"/>
    </row>
    <row r="234" ht="18.75" spans="1:6">
      <c r="A234" s="9">
        <v>231</v>
      </c>
      <c r="B234" s="9" t="s">
        <v>34</v>
      </c>
      <c r="C234" s="9" t="s">
        <v>405</v>
      </c>
      <c r="D234" s="9" t="s">
        <v>406</v>
      </c>
      <c r="E234" s="10" t="s">
        <v>288</v>
      </c>
      <c r="F234" s="12"/>
    </row>
    <row r="235" ht="18.75" spans="1:6">
      <c r="A235" s="9">
        <v>232</v>
      </c>
      <c r="B235" s="9" t="s">
        <v>34</v>
      </c>
      <c r="C235" s="9" t="s">
        <v>407</v>
      </c>
      <c r="D235" s="9" t="s">
        <v>408</v>
      </c>
      <c r="E235" s="10" t="s">
        <v>288</v>
      </c>
      <c r="F235" s="12"/>
    </row>
    <row r="236" ht="18.75" spans="1:6">
      <c r="A236" s="9">
        <v>233</v>
      </c>
      <c r="B236" s="9" t="s">
        <v>34</v>
      </c>
      <c r="C236" s="9" t="s">
        <v>409</v>
      </c>
      <c r="D236" s="9" t="s">
        <v>410</v>
      </c>
      <c r="E236" s="10" t="s">
        <v>288</v>
      </c>
      <c r="F236" s="12"/>
    </row>
    <row r="237" ht="18.75" spans="1:6">
      <c r="A237" s="9">
        <v>234</v>
      </c>
      <c r="B237" s="9" t="s">
        <v>34</v>
      </c>
      <c r="C237" s="9" t="s">
        <v>411</v>
      </c>
      <c r="D237" s="9" t="s">
        <v>412</v>
      </c>
      <c r="E237" s="10" t="s">
        <v>288</v>
      </c>
      <c r="F237" s="12"/>
    </row>
    <row r="238" ht="18.75" spans="1:6">
      <c r="A238" s="9">
        <v>235</v>
      </c>
      <c r="B238" s="9" t="s">
        <v>34</v>
      </c>
      <c r="C238" s="9" t="s">
        <v>413</v>
      </c>
      <c r="D238" s="9" t="s">
        <v>414</v>
      </c>
      <c r="E238" s="10" t="s">
        <v>288</v>
      </c>
      <c r="F238" s="12"/>
    </row>
    <row r="239" ht="18.75" spans="1:6">
      <c r="A239" s="9">
        <v>236</v>
      </c>
      <c r="B239" s="9" t="s">
        <v>34</v>
      </c>
      <c r="C239" s="9" t="s">
        <v>415</v>
      </c>
      <c r="D239" s="9" t="s">
        <v>416</v>
      </c>
      <c r="E239" s="10" t="s">
        <v>288</v>
      </c>
      <c r="F239" s="12"/>
    </row>
    <row r="240" ht="18.75" spans="1:6">
      <c r="A240" s="9">
        <v>237</v>
      </c>
      <c r="B240" s="9" t="s">
        <v>34</v>
      </c>
      <c r="C240" s="9" t="s">
        <v>417</v>
      </c>
      <c r="D240" s="9" t="s">
        <v>418</v>
      </c>
      <c r="E240" s="10" t="s">
        <v>288</v>
      </c>
      <c r="F240" s="12"/>
    </row>
    <row r="241" ht="18.75" spans="1:6">
      <c r="A241" s="9">
        <v>238</v>
      </c>
      <c r="B241" s="9" t="s">
        <v>34</v>
      </c>
      <c r="C241" s="9" t="s">
        <v>419</v>
      </c>
      <c r="D241" s="9" t="s">
        <v>420</v>
      </c>
      <c r="E241" s="10" t="s">
        <v>288</v>
      </c>
      <c r="F241" s="12"/>
    </row>
    <row r="242" ht="18.75" spans="1:6">
      <c r="A242" s="9">
        <v>239</v>
      </c>
      <c r="B242" s="9" t="s">
        <v>34</v>
      </c>
      <c r="C242" s="9" t="s">
        <v>421</v>
      </c>
      <c r="D242" s="9" t="s">
        <v>422</v>
      </c>
      <c r="E242" s="10" t="s">
        <v>288</v>
      </c>
      <c r="F242" s="12"/>
    </row>
    <row r="243" ht="18.75" spans="1:6">
      <c r="A243" s="9">
        <v>240</v>
      </c>
      <c r="B243" s="9" t="s">
        <v>34</v>
      </c>
      <c r="C243" s="9" t="s">
        <v>423</v>
      </c>
      <c r="D243" s="9" t="s">
        <v>424</v>
      </c>
      <c r="E243" s="10" t="s">
        <v>288</v>
      </c>
      <c r="F243" s="12"/>
    </row>
    <row r="244" ht="18.75" spans="1:6">
      <c r="A244" s="9">
        <v>241</v>
      </c>
      <c r="B244" s="9" t="s">
        <v>34</v>
      </c>
      <c r="C244" s="9" t="s">
        <v>425</v>
      </c>
      <c r="D244" s="9" t="s">
        <v>426</v>
      </c>
      <c r="E244" s="10" t="s">
        <v>288</v>
      </c>
      <c r="F244" s="12"/>
    </row>
    <row r="245" ht="18.75" spans="1:6">
      <c r="A245" s="9">
        <v>242</v>
      </c>
      <c r="B245" s="9" t="s">
        <v>34</v>
      </c>
      <c r="C245" s="9" t="s">
        <v>427</v>
      </c>
      <c r="D245" s="9" t="s">
        <v>428</v>
      </c>
      <c r="E245" s="10" t="s">
        <v>288</v>
      </c>
      <c r="F245" s="12"/>
    </row>
    <row r="246" ht="18.75" spans="1:6">
      <c r="A246" s="9">
        <v>243</v>
      </c>
      <c r="B246" s="9" t="s">
        <v>34</v>
      </c>
      <c r="C246" s="9" t="s">
        <v>429</v>
      </c>
      <c r="D246" s="9" t="s">
        <v>430</v>
      </c>
      <c r="E246" s="10" t="s">
        <v>288</v>
      </c>
      <c r="F246" s="12"/>
    </row>
    <row r="247" ht="18.75" spans="1:6">
      <c r="A247" s="9">
        <v>244</v>
      </c>
      <c r="B247" s="9" t="s">
        <v>34</v>
      </c>
      <c r="C247" s="9" t="s">
        <v>431</v>
      </c>
      <c r="D247" s="9" t="s">
        <v>432</v>
      </c>
      <c r="E247" s="10" t="s">
        <v>288</v>
      </c>
      <c r="F247" s="12"/>
    </row>
    <row r="248" ht="18.75" spans="1:6">
      <c r="A248" s="9">
        <v>245</v>
      </c>
      <c r="B248" s="9" t="s">
        <v>34</v>
      </c>
      <c r="C248" s="9" t="s">
        <v>433</v>
      </c>
      <c r="D248" s="9" t="s">
        <v>434</v>
      </c>
      <c r="E248" s="10" t="s">
        <v>288</v>
      </c>
      <c r="F248" s="12"/>
    </row>
    <row r="249" ht="18.75" spans="1:6">
      <c r="A249" s="9">
        <v>246</v>
      </c>
      <c r="B249" s="9" t="s">
        <v>34</v>
      </c>
      <c r="C249" s="9" t="s">
        <v>435</v>
      </c>
      <c r="D249" s="9" t="s">
        <v>436</v>
      </c>
      <c r="E249" s="10" t="s">
        <v>288</v>
      </c>
      <c r="F249" s="12"/>
    </row>
    <row r="250" ht="18.75" spans="1:6">
      <c r="A250" s="9">
        <v>247</v>
      </c>
      <c r="B250" s="9" t="s">
        <v>34</v>
      </c>
      <c r="C250" s="9" t="s">
        <v>437</v>
      </c>
      <c r="D250" s="9" t="s">
        <v>438</v>
      </c>
      <c r="E250" s="10" t="s">
        <v>288</v>
      </c>
      <c r="F250" s="12"/>
    </row>
    <row r="251" ht="18.75" spans="1:6">
      <c r="A251" s="9">
        <v>248</v>
      </c>
      <c r="B251" s="9" t="s">
        <v>34</v>
      </c>
      <c r="C251" s="9" t="s">
        <v>439</v>
      </c>
      <c r="D251" s="9" t="s">
        <v>440</v>
      </c>
      <c r="E251" s="10" t="s">
        <v>288</v>
      </c>
      <c r="F251" s="12"/>
    </row>
    <row r="252" ht="18.75" spans="1:6">
      <c r="A252" s="9">
        <v>249</v>
      </c>
      <c r="B252" s="9" t="s">
        <v>34</v>
      </c>
      <c r="C252" s="9" t="s">
        <v>441</v>
      </c>
      <c r="D252" s="9" t="s">
        <v>442</v>
      </c>
      <c r="E252" s="10" t="s">
        <v>288</v>
      </c>
      <c r="F252" s="12"/>
    </row>
    <row r="253" ht="18.75" spans="1:6">
      <c r="A253" s="9">
        <v>250</v>
      </c>
      <c r="B253" s="9" t="s">
        <v>34</v>
      </c>
      <c r="C253" s="9" t="s">
        <v>443</v>
      </c>
      <c r="D253" s="9" t="s">
        <v>444</v>
      </c>
      <c r="E253" s="10" t="s">
        <v>288</v>
      </c>
      <c r="F253" s="12"/>
    </row>
    <row r="254" ht="18.75" spans="1:6">
      <c r="A254" s="9">
        <v>251</v>
      </c>
      <c r="B254" s="9" t="s">
        <v>34</v>
      </c>
      <c r="C254" s="9" t="s">
        <v>445</v>
      </c>
      <c r="D254" s="9" t="s">
        <v>446</v>
      </c>
      <c r="E254" s="10" t="s">
        <v>288</v>
      </c>
      <c r="F254" s="12"/>
    </row>
    <row r="255" ht="18.75" spans="1:6">
      <c r="A255" s="9">
        <v>252</v>
      </c>
      <c r="B255" s="9" t="s">
        <v>34</v>
      </c>
      <c r="C255" s="9" t="s">
        <v>447</v>
      </c>
      <c r="D255" s="9" t="s">
        <v>448</v>
      </c>
      <c r="E255" s="10" t="s">
        <v>288</v>
      </c>
      <c r="F255" s="12"/>
    </row>
    <row r="256" ht="18.75" spans="1:6">
      <c r="A256" s="9">
        <v>253</v>
      </c>
      <c r="B256" s="9" t="s">
        <v>34</v>
      </c>
      <c r="C256" s="9" t="s">
        <v>449</v>
      </c>
      <c r="D256" s="9" t="s">
        <v>450</v>
      </c>
      <c r="E256" s="10" t="s">
        <v>288</v>
      </c>
      <c r="F256" s="12"/>
    </row>
    <row r="257" ht="18.75" spans="1:6">
      <c r="A257" s="9">
        <v>254</v>
      </c>
      <c r="B257" s="9" t="s">
        <v>34</v>
      </c>
      <c r="C257" s="9" t="s">
        <v>451</v>
      </c>
      <c r="D257" s="9" t="s">
        <v>452</v>
      </c>
      <c r="E257" s="10" t="s">
        <v>288</v>
      </c>
      <c r="F257" s="12"/>
    </row>
    <row r="258" ht="18.75" spans="1:6">
      <c r="A258" s="9">
        <v>255</v>
      </c>
      <c r="B258" s="9" t="s">
        <v>34</v>
      </c>
      <c r="C258" s="9" t="s">
        <v>453</v>
      </c>
      <c r="D258" s="9" t="s">
        <v>454</v>
      </c>
      <c r="E258" s="10" t="s">
        <v>288</v>
      </c>
      <c r="F258" s="12"/>
    </row>
    <row r="259" ht="18.75" spans="1:6">
      <c r="A259" s="9">
        <v>256</v>
      </c>
      <c r="B259" s="9" t="s">
        <v>34</v>
      </c>
      <c r="C259" s="9" t="s">
        <v>455</v>
      </c>
      <c r="D259" s="9" t="s">
        <v>456</v>
      </c>
      <c r="E259" s="10" t="s">
        <v>288</v>
      </c>
      <c r="F259" s="12"/>
    </row>
    <row r="260" ht="18.75" spans="1:6">
      <c r="A260" s="9">
        <v>257</v>
      </c>
      <c r="B260" s="9" t="s">
        <v>34</v>
      </c>
      <c r="C260" s="9" t="s">
        <v>457</v>
      </c>
      <c r="D260" s="9" t="s">
        <v>458</v>
      </c>
      <c r="E260" s="10" t="s">
        <v>288</v>
      </c>
      <c r="F260" s="12"/>
    </row>
    <row r="261" ht="18.75" spans="1:6">
      <c r="A261" s="9">
        <v>258</v>
      </c>
      <c r="B261" s="9" t="s">
        <v>34</v>
      </c>
      <c r="C261" s="9" t="s">
        <v>459</v>
      </c>
      <c r="D261" s="9" t="s">
        <v>460</v>
      </c>
      <c r="E261" s="10" t="s">
        <v>288</v>
      </c>
      <c r="F261" s="12"/>
    </row>
    <row r="262" ht="18.75" spans="1:6">
      <c r="A262" s="9">
        <v>259</v>
      </c>
      <c r="B262" s="9" t="s">
        <v>34</v>
      </c>
      <c r="C262" s="9" t="s">
        <v>461</v>
      </c>
      <c r="D262" s="9" t="s">
        <v>462</v>
      </c>
      <c r="E262" s="10" t="s">
        <v>288</v>
      </c>
      <c r="F262" s="12"/>
    </row>
    <row r="263" ht="18.75" spans="1:6">
      <c r="A263" s="9">
        <v>260</v>
      </c>
      <c r="B263" s="9" t="s">
        <v>34</v>
      </c>
      <c r="C263" s="9" t="s">
        <v>463</v>
      </c>
      <c r="D263" s="9" t="s">
        <v>464</v>
      </c>
      <c r="E263" s="10" t="s">
        <v>288</v>
      </c>
      <c r="F263" s="12"/>
    </row>
    <row r="264" ht="18.75" spans="1:6">
      <c r="A264" s="9">
        <v>261</v>
      </c>
      <c r="B264" s="9" t="s">
        <v>34</v>
      </c>
      <c r="C264" s="9" t="s">
        <v>465</v>
      </c>
      <c r="D264" s="9" t="s">
        <v>466</v>
      </c>
      <c r="E264" s="10" t="s">
        <v>288</v>
      </c>
      <c r="F264" s="12"/>
    </row>
    <row r="265" ht="18.75" spans="1:6">
      <c r="A265" s="9">
        <v>262</v>
      </c>
      <c r="B265" s="9" t="s">
        <v>34</v>
      </c>
      <c r="C265" s="9" t="s">
        <v>467</v>
      </c>
      <c r="D265" s="9" t="s">
        <v>468</v>
      </c>
      <c r="E265" s="10" t="s">
        <v>288</v>
      </c>
      <c r="F265" s="12"/>
    </row>
    <row r="266" ht="18.75" spans="1:6">
      <c r="A266" s="9">
        <v>263</v>
      </c>
      <c r="B266" s="9" t="s">
        <v>34</v>
      </c>
      <c r="C266" s="9" t="s">
        <v>469</v>
      </c>
      <c r="D266" s="9" t="s">
        <v>470</v>
      </c>
      <c r="E266" s="10" t="s">
        <v>288</v>
      </c>
      <c r="F266" s="12"/>
    </row>
    <row r="267" ht="18.75" spans="1:6">
      <c r="A267" s="9">
        <v>264</v>
      </c>
      <c r="B267" s="9" t="s">
        <v>34</v>
      </c>
      <c r="C267" s="9" t="s">
        <v>471</v>
      </c>
      <c r="D267" s="9" t="s">
        <v>472</v>
      </c>
      <c r="E267" s="10" t="s">
        <v>288</v>
      </c>
      <c r="F267" s="12"/>
    </row>
    <row r="268" ht="18.75" spans="1:6">
      <c r="A268" s="9">
        <v>265</v>
      </c>
      <c r="B268" s="9" t="s">
        <v>34</v>
      </c>
      <c r="C268" s="9" t="s">
        <v>473</v>
      </c>
      <c r="D268" s="9" t="s">
        <v>474</v>
      </c>
      <c r="E268" s="10" t="s">
        <v>288</v>
      </c>
      <c r="F268" s="12"/>
    </row>
    <row r="269" ht="18.75" spans="1:6">
      <c r="A269" s="9">
        <v>266</v>
      </c>
      <c r="B269" s="9" t="s">
        <v>34</v>
      </c>
      <c r="C269" s="9" t="s">
        <v>475</v>
      </c>
      <c r="D269" s="9" t="s">
        <v>476</v>
      </c>
      <c r="E269" s="10" t="s">
        <v>288</v>
      </c>
      <c r="F269" s="12"/>
    </row>
    <row r="270" ht="18.75" spans="1:6">
      <c r="A270" s="9">
        <v>267</v>
      </c>
      <c r="B270" s="9" t="s">
        <v>34</v>
      </c>
      <c r="C270" s="9" t="s">
        <v>477</v>
      </c>
      <c r="D270" s="9" t="s">
        <v>478</v>
      </c>
      <c r="E270" s="10" t="s">
        <v>288</v>
      </c>
      <c r="F270" s="12"/>
    </row>
    <row r="271" ht="18.75" spans="1:6">
      <c r="A271" s="9">
        <v>268</v>
      </c>
      <c r="B271" s="9" t="s">
        <v>34</v>
      </c>
      <c r="C271" s="9" t="s">
        <v>479</v>
      </c>
      <c r="D271" s="9" t="s">
        <v>480</v>
      </c>
      <c r="E271" s="10" t="s">
        <v>288</v>
      </c>
      <c r="F271" s="12"/>
    </row>
    <row r="272" ht="18.75" spans="1:6">
      <c r="A272" s="9">
        <v>269</v>
      </c>
      <c r="B272" s="9" t="s">
        <v>34</v>
      </c>
      <c r="C272" s="9" t="s">
        <v>481</v>
      </c>
      <c r="D272" s="9" t="s">
        <v>482</v>
      </c>
      <c r="E272" s="10" t="s">
        <v>288</v>
      </c>
      <c r="F272" s="12"/>
    </row>
    <row r="273" ht="18.75" spans="1:6">
      <c r="A273" s="9">
        <v>270</v>
      </c>
      <c r="B273" s="9" t="s">
        <v>34</v>
      </c>
      <c r="C273" s="9" t="s">
        <v>483</v>
      </c>
      <c r="D273" s="9" t="s">
        <v>484</v>
      </c>
      <c r="E273" s="10" t="s">
        <v>288</v>
      </c>
      <c r="F273" s="12"/>
    </row>
    <row r="274" ht="18.75" spans="1:6">
      <c r="A274" s="9">
        <v>271</v>
      </c>
      <c r="B274" s="9" t="s">
        <v>34</v>
      </c>
      <c r="C274" s="9" t="s">
        <v>485</v>
      </c>
      <c r="D274" s="9" t="s">
        <v>486</v>
      </c>
      <c r="E274" s="10" t="s">
        <v>288</v>
      </c>
      <c r="F274" s="12"/>
    </row>
    <row r="275" ht="18.75" spans="1:6">
      <c r="A275" s="9">
        <v>272</v>
      </c>
      <c r="B275" s="9" t="s">
        <v>34</v>
      </c>
      <c r="C275" s="9" t="s">
        <v>487</v>
      </c>
      <c r="D275" s="9" t="s">
        <v>488</v>
      </c>
      <c r="E275" s="10" t="s">
        <v>288</v>
      </c>
      <c r="F275" s="12"/>
    </row>
    <row r="276" ht="18.75" spans="1:6">
      <c r="A276" s="9">
        <v>273</v>
      </c>
      <c r="B276" s="9" t="s">
        <v>34</v>
      </c>
      <c r="C276" s="9" t="s">
        <v>489</v>
      </c>
      <c r="D276" s="9" t="s">
        <v>490</v>
      </c>
      <c r="E276" s="10" t="s">
        <v>288</v>
      </c>
      <c r="F276" s="12"/>
    </row>
    <row r="277" ht="18.75" spans="1:6">
      <c r="A277" s="9">
        <v>274</v>
      </c>
      <c r="B277" s="9" t="s">
        <v>34</v>
      </c>
      <c r="C277" s="9" t="s">
        <v>491</v>
      </c>
      <c r="D277" s="9" t="s">
        <v>492</v>
      </c>
      <c r="E277" s="10" t="s">
        <v>288</v>
      </c>
      <c r="F277" s="12"/>
    </row>
    <row r="278" ht="18.75" spans="1:6">
      <c r="A278" s="9">
        <v>275</v>
      </c>
      <c r="B278" s="9" t="s">
        <v>34</v>
      </c>
      <c r="C278" s="9" t="s">
        <v>493</v>
      </c>
      <c r="D278" s="9" t="s">
        <v>494</v>
      </c>
      <c r="E278" s="10" t="s">
        <v>288</v>
      </c>
      <c r="F278" s="12"/>
    </row>
    <row r="279" ht="18.75" spans="1:6">
      <c r="A279" s="9">
        <v>276</v>
      </c>
      <c r="B279" s="9" t="s">
        <v>34</v>
      </c>
      <c r="C279" s="9" t="s">
        <v>495</v>
      </c>
      <c r="D279" s="9" t="s">
        <v>496</v>
      </c>
      <c r="E279" s="10" t="s">
        <v>288</v>
      </c>
      <c r="F279" s="12"/>
    </row>
    <row r="280" ht="18.75" spans="1:6">
      <c r="A280" s="9">
        <v>277</v>
      </c>
      <c r="B280" s="9" t="s">
        <v>34</v>
      </c>
      <c r="C280" s="9" t="s">
        <v>497</v>
      </c>
      <c r="D280" s="9" t="s">
        <v>498</v>
      </c>
      <c r="E280" s="10" t="s">
        <v>288</v>
      </c>
      <c r="F280" s="12"/>
    </row>
    <row r="281" ht="18.75" spans="1:6">
      <c r="A281" s="9">
        <v>278</v>
      </c>
      <c r="B281" s="9" t="s">
        <v>34</v>
      </c>
      <c r="C281" s="9" t="s">
        <v>499</v>
      </c>
      <c r="D281" s="9" t="s">
        <v>500</v>
      </c>
      <c r="E281" s="10" t="s">
        <v>288</v>
      </c>
      <c r="F281" s="12"/>
    </row>
    <row r="282" ht="18.75" spans="1:6">
      <c r="A282" s="9">
        <v>279</v>
      </c>
      <c r="B282" s="9" t="s">
        <v>34</v>
      </c>
      <c r="C282" s="9" t="s">
        <v>501</v>
      </c>
      <c r="D282" s="9" t="s">
        <v>502</v>
      </c>
      <c r="E282" s="10" t="s">
        <v>288</v>
      </c>
      <c r="F282" s="12"/>
    </row>
    <row r="283" ht="18.75" spans="1:6">
      <c r="A283" s="9">
        <v>280</v>
      </c>
      <c r="B283" s="9" t="s">
        <v>34</v>
      </c>
      <c r="C283" s="9" t="s">
        <v>503</v>
      </c>
      <c r="D283" s="9" t="s">
        <v>504</v>
      </c>
      <c r="E283" s="10" t="s">
        <v>288</v>
      </c>
      <c r="F283" s="12"/>
    </row>
    <row r="284" ht="18.75" spans="1:6">
      <c r="A284" s="9">
        <v>281</v>
      </c>
      <c r="B284" s="9" t="s">
        <v>34</v>
      </c>
      <c r="C284" s="9" t="s">
        <v>505</v>
      </c>
      <c r="D284" s="9" t="s">
        <v>506</v>
      </c>
      <c r="E284" s="10" t="s">
        <v>288</v>
      </c>
      <c r="F284" s="12"/>
    </row>
    <row r="285" ht="18.75" spans="1:6">
      <c r="A285" s="9">
        <v>282</v>
      </c>
      <c r="B285" s="9" t="s">
        <v>34</v>
      </c>
      <c r="C285" s="9" t="s">
        <v>507</v>
      </c>
      <c r="D285" s="9" t="s">
        <v>508</v>
      </c>
      <c r="E285" s="10" t="s">
        <v>288</v>
      </c>
      <c r="F285" s="12"/>
    </row>
    <row r="286" ht="18.75" spans="1:6">
      <c r="A286" s="9">
        <v>283</v>
      </c>
      <c r="B286" s="9" t="s">
        <v>34</v>
      </c>
      <c r="C286" s="9" t="s">
        <v>509</v>
      </c>
      <c r="D286" s="9" t="s">
        <v>510</v>
      </c>
      <c r="E286" s="10" t="s">
        <v>288</v>
      </c>
      <c r="F286" s="12"/>
    </row>
    <row r="287" ht="18.75" spans="1:6">
      <c r="A287" s="9">
        <v>284</v>
      </c>
      <c r="B287" s="9" t="s">
        <v>34</v>
      </c>
      <c r="C287" s="9" t="s">
        <v>511</v>
      </c>
      <c r="D287" s="9" t="s">
        <v>512</v>
      </c>
      <c r="E287" s="10" t="s">
        <v>288</v>
      </c>
      <c r="F287" s="12"/>
    </row>
    <row r="288" ht="18.75" spans="1:6">
      <c r="A288" s="9">
        <v>285</v>
      </c>
      <c r="B288" s="9" t="s">
        <v>34</v>
      </c>
      <c r="C288" s="9" t="s">
        <v>513</v>
      </c>
      <c r="D288" s="9" t="s">
        <v>514</v>
      </c>
      <c r="E288" s="10" t="s">
        <v>288</v>
      </c>
      <c r="F288" s="12"/>
    </row>
    <row r="289" ht="18.75" spans="1:6">
      <c r="A289" s="9">
        <v>286</v>
      </c>
      <c r="B289" s="9" t="s">
        <v>34</v>
      </c>
      <c r="C289" s="9" t="s">
        <v>515</v>
      </c>
      <c r="D289" s="9" t="s">
        <v>516</v>
      </c>
      <c r="E289" s="10" t="s">
        <v>288</v>
      </c>
      <c r="F289" s="12"/>
    </row>
    <row r="290" ht="18.75" spans="1:6">
      <c r="A290" s="9">
        <v>287</v>
      </c>
      <c r="B290" s="9" t="s">
        <v>34</v>
      </c>
      <c r="C290" s="9" t="s">
        <v>517</v>
      </c>
      <c r="D290" s="9" t="s">
        <v>518</v>
      </c>
      <c r="E290" s="10" t="s">
        <v>288</v>
      </c>
      <c r="F290" s="12"/>
    </row>
    <row r="291" ht="18.75" spans="1:6">
      <c r="A291" s="9">
        <v>288</v>
      </c>
      <c r="B291" s="9" t="s">
        <v>34</v>
      </c>
      <c r="C291" s="9" t="s">
        <v>519</v>
      </c>
      <c r="D291" s="9" t="s">
        <v>520</v>
      </c>
      <c r="E291" s="10" t="s">
        <v>288</v>
      </c>
      <c r="F291" s="12"/>
    </row>
    <row r="292" ht="18.75" spans="1:6">
      <c r="A292" s="9">
        <v>289</v>
      </c>
      <c r="B292" s="9" t="s">
        <v>34</v>
      </c>
      <c r="C292" s="9" t="s">
        <v>521</v>
      </c>
      <c r="D292" s="9" t="s">
        <v>522</v>
      </c>
      <c r="E292" s="10" t="s">
        <v>288</v>
      </c>
      <c r="F292" s="12"/>
    </row>
    <row r="293" ht="18.75" spans="1:6">
      <c r="A293" s="9">
        <v>290</v>
      </c>
      <c r="B293" s="9" t="s">
        <v>34</v>
      </c>
      <c r="C293" s="9" t="s">
        <v>523</v>
      </c>
      <c r="D293" s="9" t="s">
        <v>524</v>
      </c>
      <c r="E293" s="10" t="s">
        <v>288</v>
      </c>
      <c r="F293" s="12"/>
    </row>
    <row r="294" ht="18.75" spans="1:6">
      <c r="A294" s="9">
        <v>291</v>
      </c>
      <c r="B294" s="9" t="s">
        <v>34</v>
      </c>
      <c r="C294" s="9" t="s">
        <v>525</v>
      </c>
      <c r="D294" s="9" t="s">
        <v>526</v>
      </c>
      <c r="E294" s="10" t="s">
        <v>288</v>
      </c>
      <c r="F294" s="12"/>
    </row>
    <row r="295" ht="18.75" spans="1:6">
      <c r="A295" s="9">
        <v>292</v>
      </c>
      <c r="B295" s="9" t="s">
        <v>34</v>
      </c>
      <c r="C295" s="9" t="s">
        <v>527</v>
      </c>
      <c r="D295" s="9" t="s">
        <v>528</v>
      </c>
      <c r="E295" s="10" t="s">
        <v>288</v>
      </c>
      <c r="F295" s="12"/>
    </row>
    <row r="296" ht="18.75" spans="1:6">
      <c r="A296" s="9">
        <v>293</v>
      </c>
      <c r="B296" s="9" t="s">
        <v>34</v>
      </c>
      <c r="C296" s="9" t="s">
        <v>529</v>
      </c>
      <c r="D296" s="9" t="s">
        <v>530</v>
      </c>
      <c r="E296" s="10" t="s">
        <v>288</v>
      </c>
      <c r="F296" s="12"/>
    </row>
    <row r="297" ht="18.75" spans="1:6">
      <c r="A297" s="9">
        <v>294</v>
      </c>
      <c r="B297" s="9" t="s">
        <v>34</v>
      </c>
      <c r="C297" s="9" t="s">
        <v>531</v>
      </c>
      <c r="D297" s="9" t="s">
        <v>532</v>
      </c>
      <c r="E297" s="10" t="s">
        <v>288</v>
      </c>
      <c r="F297" s="12"/>
    </row>
    <row r="298" ht="18.75" spans="1:6">
      <c r="A298" s="9">
        <v>295</v>
      </c>
      <c r="B298" s="9" t="s">
        <v>34</v>
      </c>
      <c r="C298" s="9" t="s">
        <v>533</v>
      </c>
      <c r="D298" s="9" t="s">
        <v>534</v>
      </c>
      <c r="E298" s="10" t="s">
        <v>288</v>
      </c>
      <c r="F298" s="12"/>
    </row>
    <row r="299" ht="18.75" spans="1:6">
      <c r="A299" s="9">
        <v>296</v>
      </c>
      <c r="B299" s="9" t="s">
        <v>34</v>
      </c>
      <c r="C299" s="9" t="s">
        <v>535</v>
      </c>
      <c r="D299" s="9" t="s">
        <v>536</v>
      </c>
      <c r="E299" s="10" t="s">
        <v>288</v>
      </c>
      <c r="F299" s="12"/>
    </row>
    <row r="300" ht="18.75" spans="1:6">
      <c r="A300" s="9">
        <v>297</v>
      </c>
      <c r="B300" s="9" t="s">
        <v>34</v>
      </c>
      <c r="C300" s="9" t="s">
        <v>537</v>
      </c>
      <c r="D300" s="9" t="s">
        <v>538</v>
      </c>
      <c r="E300" s="10" t="s">
        <v>288</v>
      </c>
      <c r="F300" s="12"/>
    </row>
    <row r="301" ht="18.75" spans="1:6">
      <c r="A301" s="9">
        <v>298</v>
      </c>
      <c r="B301" s="9" t="s">
        <v>34</v>
      </c>
      <c r="C301" s="9" t="s">
        <v>539</v>
      </c>
      <c r="D301" s="9" t="s">
        <v>540</v>
      </c>
      <c r="E301" s="10" t="s">
        <v>288</v>
      </c>
      <c r="F301" s="12"/>
    </row>
    <row r="302" ht="18.75" spans="1:6">
      <c r="A302" s="9">
        <v>299</v>
      </c>
      <c r="B302" s="9" t="s">
        <v>34</v>
      </c>
      <c r="C302" s="9" t="s">
        <v>541</v>
      </c>
      <c r="D302" s="9" t="s">
        <v>542</v>
      </c>
      <c r="E302" s="10" t="s">
        <v>288</v>
      </c>
      <c r="F302" s="12"/>
    </row>
    <row r="303" ht="18.75" spans="1:6">
      <c r="A303" s="9">
        <v>300</v>
      </c>
      <c r="B303" s="9" t="s">
        <v>34</v>
      </c>
      <c r="C303" s="9" t="s">
        <v>543</v>
      </c>
      <c r="D303" s="9" t="s">
        <v>544</v>
      </c>
      <c r="E303" s="10" t="s">
        <v>288</v>
      </c>
      <c r="F303" s="12"/>
    </row>
    <row r="304" ht="18.75" spans="1:6">
      <c r="A304" s="9">
        <v>301</v>
      </c>
      <c r="B304" s="9" t="s">
        <v>34</v>
      </c>
      <c r="C304" s="9" t="s">
        <v>545</v>
      </c>
      <c r="D304" s="9" t="s">
        <v>546</v>
      </c>
      <c r="E304" s="10" t="s">
        <v>288</v>
      </c>
      <c r="F304" s="12"/>
    </row>
    <row r="305" ht="18.75" spans="1:6">
      <c r="A305" s="9">
        <v>302</v>
      </c>
      <c r="B305" s="9" t="s">
        <v>34</v>
      </c>
      <c r="C305" s="9" t="s">
        <v>547</v>
      </c>
      <c r="D305" s="9" t="s">
        <v>548</v>
      </c>
      <c r="E305" s="10" t="s">
        <v>288</v>
      </c>
      <c r="F305" s="12"/>
    </row>
    <row r="306" ht="18.75" spans="1:6">
      <c r="A306" s="9">
        <v>303</v>
      </c>
      <c r="B306" s="9" t="s">
        <v>34</v>
      </c>
      <c r="C306" s="9" t="s">
        <v>549</v>
      </c>
      <c r="D306" s="9" t="s">
        <v>550</v>
      </c>
      <c r="E306" s="10" t="s">
        <v>288</v>
      </c>
      <c r="F306" s="12"/>
    </row>
    <row r="307" ht="18.75" spans="1:6">
      <c r="A307" s="9">
        <v>304</v>
      </c>
      <c r="B307" s="9" t="s">
        <v>34</v>
      </c>
      <c r="C307" s="9" t="s">
        <v>551</v>
      </c>
      <c r="D307" s="9" t="s">
        <v>552</v>
      </c>
      <c r="E307" s="10" t="s">
        <v>288</v>
      </c>
      <c r="F307" s="12"/>
    </row>
    <row r="308" ht="18.75" spans="1:6">
      <c r="A308" s="9">
        <v>305</v>
      </c>
      <c r="B308" s="9" t="s">
        <v>34</v>
      </c>
      <c r="C308" s="9" t="s">
        <v>553</v>
      </c>
      <c r="D308" s="9" t="s">
        <v>554</v>
      </c>
      <c r="E308" s="10" t="s">
        <v>288</v>
      </c>
      <c r="F308" s="12"/>
    </row>
    <row r="309" ht="18.75" spans="1:6">
      <c r="A309" s="9">
        <v>306</v>
      </c>
      <c r="B309" s="9" t="s">
        <v>34</v>
      </c>
      <c r="C309" s="9" t="s">
        <v>555</v>
      </c>
      <c r="D309" s="9" t="s">
        <v>556</v>
      </c>
      <c r="E309" s="10" t="s">
        <v>288</v>
      </c>
      <c r="F309" s="12"/>
    </row>
    <row r="310" ht="18.75" spans="1:6">
      <c r="A310" s="9">
        <v>307</v>
      </c>
      <c r="B310" s="9" t="s">
        <v>34</v>
      </c>
      <c r="C310" s="9" t="s">
        <v>557</v>
      </c>
      <c r="D310" s="9" t="s">
        <v>558</v>
      </c>
      <c r="E310" s="10" t="s">
        <v>288</v>
      </c>
      <c r="F310" s="12"/>
    </row>
    <row r="311" ht="18.75" spans="1:6">
      <c r="A311" s="9">
        <v>308</v>
      </c>
      <c r="B311" s="9" t="s">
        <v>34</v>
      </c>
      <c r="C311" s="9" t="s">
        <v>559</v>
      </c>
      <c r="D311" s="9" t="s">
        <v>560</v>
      </c>
      <c r="E311" s="10" t="s">
        <v>288</v>
      </c>
      <c r="F311" s="12"/>
    </row>
    <row r="312" ht="18.75" spans="1:6">
      <c r="A312" s="9">
        <v>309</v>
      </c>
      <c r="B312" s="9" t="s">
        <v>34</v>
      </c>
      <c r="C312" s="9" t="s">
        <v>561</v>
      </c>
      <c r="D312" s="9" t="s">
        <v>562</v>
      </c>
      <c r="E312" s="10" t="s">
        <v>288</v>
      </c>
      <c r="F312" s="12"/>
    </row>
    <row r="313" ht="18.75" spans="1:6">
      <c r="A313" s="9">
        <v>310</v>
      </c>
      <c r="B313" s="9" t="s">
        <v>34</v>
      </c>
      <c r="C313" s="9" t="s">
        <v>563</v>
      </c>
      <c r="D313" s="9" t="s">
        <v>564</v>
      </c>
      <c r="E313" s="10" t="s">
        <v>288</v>
      </c>
      <c r="F313" s="12"/>
    </row>
    <row r="314" ht="18.75" spans="1:6">
      <c r="A314" s="9">
        <v>311</v>
      </c>
      <c r="B314" s="9" t="s">
        <v>34</v>
      </c>
      <c r="C314" s="9" t="s">
        <v>565</v>
      </c>
      <c r="D314" s="9" t="s">
        <v>566</v>
      </c>
      <c r="E314" s="10" t="s">
        <v>288</v>
      </c>
      <c r="F314" s="12"/>
    </row>
    <row r="315" ht="18.75" spans="1:6">
      <c r="A315" s="9">
        <v>312</v>
      </c>
      <c r="B315" s="9" t="s">
        <v>34</v>
      </c>
      <c r="C315" s="9" t="s">
        <v>567</v>
      </c>
      <c r="D315" s="9" t="s">
        <v>568</v>
      </c>
      <c r="E315" s="10" t="s">
        <v>288</v>
      </c>
      <c r="F315" s="12"/>
    </row>
    <row r="316" ht="18.75" spans="1:6">
      <c r="A316" s="9">
        <v>313</v>
      </c>
      <c r="B316" s="9" t="s">
        <v>34</v>
      </c>
      <c r="C316" s="9" t="s">
        <v>569</v>
      </c>
      <c r="D316" s="9" t="s">
        <v>570</v>
      </c>
      <c r="E316" s="10" t="s">
        <v>288</v>
      </c>
      <c r="F316" s="12"/>
    </row>
    <row r="317" ht="18.75" spans="1:6">
      <c r="A317" s="9">
        <v>314</v>
      </c>
      <c r="B317" s="9" t="s">
        <v>34</v>
      </c>
      <c r="C317" s="9" t="s">
        <v>571</v>
      </c>
      <c r="D317" s="9" t="s">
        <v>572</v>
      </c>
      <c r="E317" s="10" t="s">
        <v>288</v>
      </c>
      <c r="F317" s="12"/>
    </row>
    <row r="318" ht="18.75" spans="1:6">
      <c r="A318" s="9">
        <v>315</v>
      </c>
      <c r="B318" s="9" t="s">
        <v>34</v>
      </c>
      <c r="C318" s="9" t="s">
        <v>573</v>
      </c>
      <c r="D318" s="9" t="s">
        <v>574</v>
      </c>
      <c r="E318" s="10" t="s">
        <v>288</v>
      </c>
      <c r="F318" s="12"/>
    </row>
    <row r="319" ht="18.75" spans="1:6">
      <c r="A319" s="9">
        <v>316</v>
      </c>
      <c r="B319" s="9" t="s">
        <v>34</v>
      </c>
      <c r="C319" s="9" t="s">
        <v>575</v>
      </c>
      <c r="D319" s="9" t="s">
        <v>576</v>
      </c>
      <c r="E319" s="10" t="s">
        <v>288</v>
      </c>
      <c r="F319" s="12"/>
    </row>
    <row r="320" ht="18.75" spans="1:6">
      <c r="A320" s="9">
        <v>317</v>
      </c>
      <c r="B320" s="9" t="s">
        <v>34</v>
      </c>
      <c r="C320" s="9" t="s">
        <v>577</v>
      </c>
      <c r="D320" s="9" t="s">
        <v>578</v>
      </c>
      <c r="E320" s="10" t="s">
        <v>288</v>
      </c>
      <c r="F320" s="12"/>
    </row>
    <row r="321" ht="18.75" spans="1:6">
      <c r="A321" s="9">
        <v>318</v>
      </c>
      <c r="B321" s="9" t="s">
        <v>34</v>
      </c>
      <c r="C321" s="9" t="s">
        <v>579</v>
      </c>
      <c r="D321" s="9" t="s">
        <v>580</v>
      </c>
      <c r="E321" s="10" t="s">
        <v>288</v>
      </c>
      <c r="F321" s="12"/>
    </row>
    <row r="322" ht="18.75" spans="1:6">
      <c r="A322" s="9">
        <v>319</v>
      </c>
      <c r="B322" s="9" t="s">
        <v>34</v>
      </c>
      <c r="C322" s="9" t="s">
        <v>581</v>
      </c>
      <c r="D322" s="9" t="s">
        <v>582</v>
      </c>
      <c r="E322" s="10" t="s">
        <v>288</v>
      </c>
      <c r="F322" s="12"/>
    </row>
    <row r="323" ht="18.75" spans="1:6">
      <c r="A323" s="9">
        <v>320</v>
      </c>
      <c r="B323" s="9" t="s">
        <v>34</v>
      </c>
      <c r="C323" s="9" t="s">
        <v>583</v>
      </c>
      <c r="D323" s="9" t="s">
        <v>584</v>
      </c>
      <c r="E323" s="10" t="s">
        <v>288</v>
      </c>
      <c r="F323" s="12"/>
    </row>
    <row r="324" ht="18.75" spans="1:6">
      <c r="A324" s="9">
        <v>321</v>
      </c>
      <c r="B324" s="9" t="s">
        <v>34</v>
      </c>
      <c r="C324" s="9" t="s">
        <v>585</v>
      </c>
      <c r="D324" s="9" t="s">
        <v>586</v>
      </c>
      <c r="E324" s="10" t="s">
        <v>288</v>
      </c>
      <c r="F324" s="12"/>
    </row>
    <row r="325" ht="18.75" spans="1:6">
      <c r="A325" s="9">
        <v>322</v>
      </c>
      <c r="B325" s="9" t="s">
        <v>34</v>
      </c>
      <c r="C325" s="9" t="s">
        <v>587</v>
      </c>
      <c r="D325" s="9" t="s">
        <v>588</v>
      </c>
      <c r="E325" s="10" t="s">
        <v>288</v>
      </c>
      <c r="F325" s="12"/>
    </row>
    <row r="326" ht="18.75" spans="1:6">
      <c r="A326" s="9">
        <v>323</v>
      </c>
      <c r="B326" s="9" t="s">
        <v>34</v>
      </c>
      <c r="C326" s="9" t="s">
        <v>589</v>
      </c>
      <c r="D326" s="9" t="s">
        <v>590</v>
      </c>
      <c r="E326" s="10" t="s">
        <v>288</v>
      </c>
      <c r="F326" s="12"/>
    </row>
    <row r="327" ht="18.75" spans="1:6">
      <c r="A327" s="9">
        <v>324</v>
      </c>
      <c r="B327" s="9" t="s">
        <v>34</v>
      </c>
      <c r="C327" s="9" t="s">
        <v>591</v>
      </c>
      <c r="D327" s="9" t="s">
        <v>592</v>
      </c>
      <c r="E327" s="10" t="s">
        <v>288</v>
      </c>
      <c r="F327" s="12"/>
    </row>
    <row r="328" ht="18.75" spans="1:6">
      <c r="A328" s="9">
        <v>325</v>
      </c>
      <c r="B328" s="9" t="s">
        <v>34</v>
      </c>
      <c r="C328" s="9" t="s">
        <v>593</v>
      </c>
      <c r="D328" s="9" t="s">
        <v>594</v>
      </c>
      <c r="E328" s="10" t="s">
        <v>288</v>
      </c>
      <c r="F328" s="12"/>
    </row>
    <row r="329" ht="18.75" spans="1:6">
      <c r="A329" s="9">
        <v>326</v>
      </c>
      <c r="B329" s="9" t="s">
        <v>34</v>
      </c>
      <c r="C329" s="9" t="s">
        <v>595</v>
      </c>
      <c r="D329" s="9" t="s">
        <v>596</v>
      </c>
      <c r="E329" s="10" t="s">
        <v>288</v>
      </c>
      <c r="F329" s="12"/>
    </row>
    <row r="330" ht="18.75" spans="1:6">
      <c r="A330" s="9">
        <v>327</v>
      </c>
      <c r="B330" s="9" t="s">
        <v>34</v>
      </c>
      <c r="C330" s="9" t="s">
        <v>597</v>
      </c>
      <c r="D330" s="9" t="s">
        <v>598</v>
      </c>
      <c r="E330" s="10" t="s">
        <v>288</v>
      </c>
      <c r="F330" s="12"/>
    </row>
    <row r="331" ht="18.75" spans="1:6">
      <c r="A331" s="9">
        <v>328</v>
      </c>
      <c r="B331" s="9" t="s">
        <v>34</v>
      </c>
      <c r="C331" s="9" t="s">
        <v>599</v>
      </c>
      <c r="D331" s="9" t="s">
        <v>600</v>
      </c>
      <c r="E331" s="10" t="s">
        <v>288</v>
      </c>
      <c r="F331" s="12"/>
    </row>
    <row r="332" ht="18.75" spans="1:6">
      <c r="A332" s="9">
        <v>329</v>
      </c>
      <c r="B332" s="9" t="s">
        <v>34</v>
      </c>
      <c r="C332" s="9" t="s">
        <v>601</v>
      </c>
      <c r="D332" s="9" t="s">
        <v>602</v>
      </c>
      <c r="E332" s="10" t="s">
        <v>288</v>
      </c>
      <c r="F332" s="12"/>
    </row>
    <row r="333" ht="18.75" spans="1:6">
      <c r="A333" s="9">
        <v>330</v>
      </c>
      <c r="B333" s="9" t="s">
        <v>34</v>
      </c>
      <c r="C333" s="9" t="s">
        <v>603</v>
      </c>
      <c r="D333" s="9" t="s">
        <v>604</v>
      </c>
      <c r="E333" s="10" t="s">
        <v>288</v>
      </c>
      <c r="F333" s="12"/>
    </row>
    <row r="334" ht="18.75" spans="1:6">
      <c r="A334" s="9">
        <v>331</v>
      </c>
      <c r="B334" s="9" t="s">
        <v>34</v>
      </c>
      <c r="C334" s="9" t="s">
        <v>605</v>
      </c>
      <c r="D334" s="9" t="s">
        <v>606</v>
      </c>
      <c r="E334" s="10" t="s">
        <v>288</v>
      </c>
      <c r="F334" s="12"/>
    </row>
    <row r="335" ht="18.75" spans="1:6">
      <c r="A335" s="9">
        <v>332</v>
      </c>
      <c r="B335" s="9" t="s">
        <v>34</v>
      </c>
      <c r="C335" s="9" t="s">
        <v>607</v>
      </c>
      <c r="D335" s="9" t="s">
        <v>608</v>
      </c>
      <c r="E335" s="10" t="s">
        <v>288</v>
      </c>
      <c r="F335" s="12"/>
    </row>
    <row r="336" ht="18.75" spans="1:6">
      <c r="A336" s="9">
        <v>333</v>
      </c>
      <c r="B336" s="9" t="s">
        <v>34</v>
      </c>
      <c r="C336" s="9" t="s">
        <v>609</v>
      </c>
      <c r="D336" s="9" t="s">
        <v>610</v>
      </c>
      <c r="E336" s="10" t="s">
        <v>288</v>
      </c>
      <c r="F336" s="12"/>
    </row>
    <row r="337" ht="18.75" spans="1:6">
      <c r="A337" s="9">
        <v>334</v>
      </c>
      <c r="B337" s="9" t="s">
        <v>34</v>
      </c>
      <c r="C337" s="9" t="s">
        <v>611</v>
      </c>
      <c r="D337" s="9" t="s">
        <v>612</v>
      </c>
      <c r="E337" s="10" t="s">
        <v>288</v>
      </c>
      <c r="F337" s="12"/>
    </row>
    <row r="338" ht="18.75" spans="1:6">
      <c r="A338" s="9">
        <v>335</v>
      </c>
      <c r="B338" s="9" t="s">
        <v>34</v>
      </c>
      <c r="C338" s="9" t="s">
        <v>613</v>
      </c>
      <c r="D338" s="9" t="s">
        <v>614</v>
      </c>
      <c r="E338" s="10" t="s">
        <v>288</v>
      </c>
      <c r="F338" s="12"/>
    </row>
    <row r="339" ht="18.75" spans="1:6">
      <c r="A339" s="9">
        <v>336</v>
      </c>
      <c r="B339" s="9" t="s">
        <v>34</v>
      </c>
      <c r="C339" s="9" t="s">
        <v>615</v>
      </c>
      <c r="D339" s="9" t="s">
        <v>616</v>
      </c>
      <c r="E339" s="10" t="s">
        <v>288</v>
      </c>
      <c r="F339" s="12"/>
    </row>
    <row r="340" ht="18.75" spans="1:6">
      <c r="A340" s="9">
        <v>337</v>
      </c>
      <c r="B340" s="9" t="s">
        <v>34</v>
      </c>
      <c r="C340" s="9" t="s">
        <v>617</v>
      </c>
      <c r="D340" s="9" t="s">
        <v>618</v>
      </c>
      <c r="E340" s="10" t="s">
        <v>288</v>
      </c>
      <c r="F340" s="12"/>
    </row>
    <row r="341" ht="18.75" spans="1:6">
      <c r="A341" s="9">
        <v>338</v>
      </c>
      <c r="B341" s="9" t="s">
        <v>34</v>
      </c>
      <c r="C341" s="9" t="s">
        <v>619</v>
      </c>
      <c r="D341" s="9" t="s">
        <v>620</v>
      </c>
      <c r="E341" s="10" t="s">
        <v>288</v>
      </c>
      <c r="F341" s="12"/>
    </row>
    <row r="342" ht="18.75" spans="1:6">
      <c r="A342" s="9">
        <v>339</v>
      </c>
      <c r="B342" s="9" t="s">
        <v>34</v>
      </c>
      <c r="C342" s="9" t="s">
        <v>621</v>
      </c>
      <c r="D342" s="9" t="s">
        <v>622</v>
      </c>
      <c r="E342" s="10" t="s">
        <v>288</v>
      </c>
      <c r="F342" s="12"/>
    </row>
    <row r="343" ht="18.75" spans="1:6">
      <c r="A343" s="9">
        <v>340</v>
      </c>
      <c r="B343" s="9" t="s">
        <v>34</v>
      </c>
      <c r="C343" s="9" t="s">
        <v>623</v>
      </c>
      <c r="D343" s="9" t="s">
        <v>624</v>
      </c>
      <c r="E343" s="10" t="s">
        <v>288</v>
      </c>
      <c r="F343" s="12"/>
    </row>
    <row r="344" ht="18.75" spans="1:6">
      <c r="A344" s="9">
        <v>341</v>
      </c>
      <c r="B344" s="9" t="s">
        <v>34</v>
      </c>
      <c r="C344" s="9" t="s">
        <v>625</v>
      </c>
      <c r="D344" s="9" t="s">
        <v>626</v>
      </c>
      <c r="E344" s="10" t="s">
        <v>288</v>
      </c>
      <c r="F344" s="12"/>
    </row>
    <row r="345" ht="18.75" spans="1:6">
      <c r="A345" s="9">
        <v>342</v>
      </c>
      <c r="B345" s="9" t="s">
        <v>34</v>
      </c>
      <c r="C345" s="9" t="s">
        <v>627</v>
      </c>
      <c r="D345" s="9" t="s">
        <v>628</v>
      </c>
      <c r="E345" s="10" t="s">
        <v>288</v>
      </c>
      <c r="F345" s="12"/>
    </row>
    <row r="346" ht="18.75" spans="1:6">
      <c r="A346" s="9">
        <v>343</v>
      </c>
      <c r="B346" s="9" t="s">
        <v>34</v>
      </c>
      <c r="C346" s="9" t="s">
        <v>629</v>
      </c>
      <c r="D346" s="9" t="s">
        <v>630</v>
      </c>
      <c r="E346" s="10" t="s">
        <v>288</v>
      </c>
      <c r="F346" s="12"/>
    </row>
    <row r="347" ht="18.75" spans="1:6">
      <c r="A347" s="9">
        <v>344</v>
      </c>
      <c r="B347" s="9" t="s">
        <v>34</v>
      </c>
      <c r="C347" s="9" t="s">
        <v>631</v>
      </c>
      <c r="D347" s="9" t="s">
        <v>632</v>
      </c>
      <c r="E347" s="10" t="s">
        <v>288</v>
      </c>
      <c r="F347" s="12"/>
    </row>
    <row r="348" ht="18.75" spans="1:6">
      <c r="A348" s="9">
        <v>345</v>
      </c>
      <c r="B348" s="9" t="s">
        <v>34</v>
      </c>
      <c r="C348" s="9" t="s">
        <v>633</v>
      </c>
      <c r="D348" s="9" t="s">
        <v>634</v>
      </c>
      <c r="E348" s="10" t="s">
        <v>288</v>
      </c>
      <c r="F348" s="12"/>
    </row>
    <row r="349" ht="18.75" spans="1:6">
      <c r="A349" s="9">
        <v>346</v>
      </c>
      <c r="B349" s="9" t="s">
        <v>34</v>
      </c>
      <c r="C349" s="9" t="s">
        <v>635</v>
      </c>
      <c r="D349" s="9" t="s">
        <v>636</v>
      </c>
      <c r="E349" s="10" t="s">
        <v>288</v>
      </c>
      <c r="F349" s="12"/>
    </row>
    <row r="350" ht="18.75" spans="1:6">
      <c r="A350" s="9">
        <v>347</v>
      </c>
      <c r="B350" s="9" t="s">
        <v>34</v>
      </c>
      <c r="C350" s="9" t="s">
        <v>637</v>
      </c>
      <c r="D350" s="9" t="s">
        <v>638</v>
      </c>
      <c r="E350" s="10" t="s">
        <v>288</v>
      </c>
      <c r="F350" s="12"/>
    </row>
    <row r="351" ht="18.75" spans="1:6">
      <c r="A351" s="9">
        <v>348</v>
      </c>
      <c r="B351" s="9" t="s">
        <v>34</v>
      </c>
      <c r="C351" s="9" t="s">
        <v>639</v>
      </c>
      <c r="D351" s="9" t="s">
        <v>640</v>
      </c>
      <c r="E351" s="10" t="s">
        <v>288</v>
      </c>
      <c r="F351" s="12"/>
    </row>
    <row r="352" ht="18.75" spans="1:6">
      <c r="A352" s="9">
        <v>349</v>
      </c>
      <c r="B352" s="9" t="s">
        <v>34</v>
      </c>
      <c r="C352" s="9" t="s">
        <v>641</v>
      </c>
      <c r="D352" s="9" t="s">
        <v>642</v>
      </c>
      <c r="E352" s="10" t="s">
        <v>288</v>
      </c>
      <c r="F352" s="12"/>
    </row>
    <row r="353" ht="18.75" spans="1:6">
      <c r="A353" s="9">
        <v>350</v>
      </c>
      <c r="B353" s="9" t="s">
        <v>34</v>
      </c>
      <c r="C353" s="9" t="s">
        <v>643</v>
      </c>
      <c r="D353" s="9" t="s">
        <v>644</v>
      </c>
      <c r="E353" s="10" t="s">
        <v>288</v>
      </c>
      <c r="F353" s="12"/>
    </row>
    <row r="354" ht="18.75" spans="1:6">
      <c r="A354" s="9">
        <v>351</v>
      </c>
      <c r="B354" s="9" t="s">
        <v>34</v>
      </c>
      <c r="C354" s="9" t="s">
        <v>645</v>
      </c>
      <c r="D354" s="9" t="s">
        <v>646</v>
      </c>
      <c r="E354" s="10" t="s">
        <v>288</v>
      </c>
      <c r="F354" s="12"/>
    </row>
    <row r="355" ht="18.75" spans="1:6">
      <c r="A355" s="9">
        <v>352</v>
      </c>
      <c r="B355" s="9" t="s">
        <v>34</v>
      </c>
      <c r="C355" s="9" t="s">
        <v>647</v>
      </c>
      <c r="D355" s="9" t="s">
        <v>648</v>
      </c>
      <c r="E355" s="10" t="s">
        <v>288</v>
      </c>
      <c r="F355" s="12"/>
    </row>
    <row r="356" ht="18.75" spans="1:6">
      <c r="A356" s="9">
        <v>353</v>
      </c>
      <c r="B356" s="9" t="s">
        <v>34</v>
      </c>
      <c r="C356" s="9" t="s">
        <v>649</v>
      </c>
      <c r="D356" s="9" t="s">
        <v>650</v>
      </c>
      <c r="E356" s="10" t="s">
        <v>288</v>
      </c>
      <c r="F356" s="12"/>
    </row>
    <row r="357" ht="18.75" spans="1:6">
      <c r="A357" s="9">
        <v>354</v>
      </c>
      <c r="B357" s="9" t="s">
        <v>34</v>
      </c>
      <c r="C357" s="9" t="s">
        <v>651</v>
      </c>
      <c r="D357" s="9" t="s">
        <v>652</v>
      </c>
      <c r="E357" s="10" t="s">
        <v>288</v>
      </c>
      <c r="F357" s="12"/>
    </row>
    <row r="358" ht="18.75" spans="1:6">
      <c r="A358" s="9">
        <v>355</v>
      </c>
      <c r="B358" s="9" t="s">
        <v>34</v>
      </c>
      <c r="C358" s="9" t="s">
        <v>653</v>
      </c>
      <c r="D358" s="9" t="s">
        <v>654</v>
      </c>
      <c r="E358" s="10" t="s">
        <v>288</v>
      </c>
      <c r="F358" s="12"/>
    </row>
    <row r="359" ht="18.75" spans="1:6">
      <c r="A359" s="9">
        <v>356</v>
      </c>
      <c r="B359" s="9" t="s">
        <v>34</v>
      </c>
      <c r="C359" s="9" t="s">
        <v>655</v>
      </c>
      <c r="D359" s="9" t="s">
        <v>656</v>
      </c>
      <c r="E359" s="10" t="s">
        <v>288</v>
      </c>
      <c r="F359" s="12"/>
    </row>
    <row r="360" ht="18.75" spans="1:6">
      <c r="A360" s="9">
        <v>357</v>
      </c>
      <c r="B360" s="9" t="s">
        <v>34</v>
      </c>
      <c r="C360" s="9" t="s">
        <v>657</v>
      </c>
      <c r="D360" s="9" t="s">
        <v>658</v>
      </c>
      <c r="E360" s="10" t="s">
        <v>288</v>
      </c>
      <c r="F360" s="12"/>
    </row>
    <row r="361" ht="18.75" spans="1:6">
      <c r="A361" s="9">
        <v>358</v>
      </c>
      <c r="B361" s="9" t="s">
        <v>34</v>
      </c>
      <c r="C361" s="9" t="s">
        <v>659</v>
      </c>
      <c r="D361" s="9" t="s">
        <v>660</v>
      </c>
      <c r="E361" s="10" t="s">
        <v>288</v>
      </c>
      <c r="F361" s="12"/>
    </row>
    <row r="362" ht="18.75" spans="1:6">
      <c r="A362" s="9">
        <v>359</v>
      </c>
      <c r="B362" s="9" t="s">
        <v>34</v>
      </c>
      <c r="C362" s="9" t="s">
        <v>661</v>
      </c>
      <c r="D362" s="9" t="s">
        <v>662</v>
      </c>
      <c r="E362" s="10" t="s">
        <v>288</v>
      </c>
      <c r="F362" s="12"/>
    </row>
    <row r="363" ht="18.75" spans="1:6">
      <c r="A363" s="9">
        <v>360</v>
      </c>
      <c r="B363" s="9" t="s">
        <v>34</v>
      </c>
      <c r="C363" s="9" t="s">
        <v>663</v>
      </c>
      <c r="D363" s="9" t="s">
        <v>664</v>
      </c>
      <c r="E363" s="10" t="s">
        <v>288</v>
      </c>
      <c r="F363" s="12"/>
    </row>
    <row r="364" ht="18.75" spans="1:6">
      <c r="A364" s="9">
        <v>361</v>
      </c>
      <c r="B364" s="9" t="s">
        <v>34</v>
      </c>
      <c r="C364" s="9" t="s">
        <v>665</v>
      </c>
      <c r="D364" s="9" t="s">
        <v>666</v>
      </c>
      <c r="E364" s="10" t="s">
        <v>288</v>
      </c>
      <c r="F364" s="12"/>
    </row>
    <row r="365" ht="18.75" spans="1:6">
      <c r="A365" s="9">
        <v>362</v>
      </c>
      <c r="B365" s="9" t="s">
        <v>34</v>
      </c>
      <c r="C365" s="9" t="s">
        <v>667</v>
      </c>
      <c r="D365" s="9" t="s">
        <v>668</v>
      </c>
      <c r="E365" s="10" t="s">
        <v>288</v>
      </c>
      <c r="F365" s="12"/>
    </row>
    <row r="366" ht="18.75" spans="1:6">
      <c r="A366" s="9">
        <v>363</v>
      </c>
      <c r="B366" s="9" t="s">
        <v>34</v>
      </c>
      <c r="C366" s="9" t="s">
        <v>669</v>
      </c>
      <c r="D366" s="9" t="s">
        <v>670</v>
      </c>
      <c r="E366" s="10" t="s">
        <v>288</v>
      </c>
      <c r="F366" s="12"/>
    </row>
    <row r="367" ht="18.75" spans="1:6">
      <c r="A367" s="9">
        <v>364</v>
      </c>
      <c r="B367" s="9" t="s">
        <v>34</v>
      </c>
      <c r="C367" s="9" t="s">
        <v>671</v>
      </c>
      <c r="D367" s="9" t="s">
        <v>672</v>
      </c>
      <c r="E367" s="10" t="s">
        <v>288</v>
      </c>
      <c r="F367" s="12"/>
    </row>
    <row r="368" ht="18.75" spans="1:6">
      <c r="A368" s="9">
        <v>365</v>
      </c>
      <c r="B368" s="9" t="s">
        <v>34</v>
      </c>
      <c r="C368" s="9" t="s">
        <v>673</v>
      </c>
      <c r="D368" s="9" t="s">
        <v>674</v>
      </c>
      <c r="E368" s="10" t="s">
        <v>288</v>
      </c>
      <c r="F368" s="12"/>
    </row>
    <row r="369" ht="18.75" spans="1:6">
      <c r="A369" s="9">
        <v>366</v>
      </c>
      <c r="B369" s="9" t="s">
        <v>34</v>
      </c>
      <c r="C369" s="9" t="s">
        <v>675</v>
      </c>
      <c r="D369" s="9" t="s">
        <v>676</v>
      </c>
      <c r="E369" s="10" t="s">
        <v>288</v>
      </c>
      <c r="F369" s="12"/>
    </row>
    <row r="370" ht="18.75" spans="1:6">
      <c r="A370" s="9">
        <v>367</v>
      </c>
      <c r="B370" s="9" t="s">
        <v>34</v>
      </c>
      <c r="C370" s="9" t="s">
        <v>677</v>
      </c>
      <c r="D370" s="9" t="s">
        <v>678</v>
      </c>
      <c r="E370" s="10" t="s">
        <v>288</v>
      </c>
      <c r="F370" s="12"/>
    </row>
    <row r="371" ht="18.75" spans="1:6">
      <c r="A371" s="9">
        <v>368</v>
      </c>
      <c r="B371" s="9" t="s">
        <v>34</v>
      </c>
      <c r="C371" s="9" t="s">
        <v>679</v>
      </c>
      <c r="D371" s="9" t="s">
        <v>680</v>
      </c>
      <c r="E371" s="10" t="s">
        <v>288</v>
      </c>
      <c r="F371" s="12"/>
    </row>
    <row r="372" ht="18.75" spans="1:6">
      <c r="A372" s="9">
        <v>369</v>
      </c>
      <c r="B372" s="9" t="s">
        <v>34</v>
      </c>
      <c r="C372" s="9" t="s">
        <v>681</v>
      </c>
      <c r="D372" s="9" t="s">
        <v>682</v>
      </c>
      <c r="E372" s="10" t="s">
        <v>288</v>
      </c>
      <c r="F372" s="12"/>
    </row>
    <row r="373" ht="18.75" spans="1:6">
      <c r="A373" s="9">
        <v>370</v>
      </c>
      <c r="B373" s="9" t="s">
        <v>34</v>
      </c>
      <c r="C373" s="9" t="s">
        <v>683</v>
      </c>
      <c r="D373" s="9" t="s">
        <v>684</v>
      </c>
      <c r="E373" s="10" t="s">
        <v>288</v>
      </c>
      <c r="F373" s="12"/>
    </row>
    <row r="374" ht="18.75" spans="1:6">
      <c r="A374" s="9">
        <v>371</v>
      </c>
      <c r="B374" s="9" t="s">
        <v>34</v>
      </c>
      <c r="C374" s="9" t="s">
        <v>685</v>
      </c>
      <c r="D374" s="9" t="s">
        <v>686</v>
      </c>
      <c r="E374" s="10" t="s">
        <v>288</v>
      </c>
      <c r="F374" s="12"/>
    </row>
    <row r="375" ht="18.75" spans="1:6">
      <c r="A375" s="9">
        <v>372</v>
      </c>
      <c r="B375" s="9" t="s">
        <v>34</v>
      </c>
      <c r="C375" s="9" t="s">
        <v>687</v>
      </c>
      <c r="D375" s="9" t="s">
        <v>688</v>
      </c>
      <c r="E375" s="10" t="s">
        <v>288</v>
      </c>
      <c r="F375" s="12"/>
    </row>
    <row r="376" ht="18.75" spans="1:6">
      <c r="A376" s="9">
        <v>373</v>
      </c>
      <c r="B376" s="9" t="s">
        <v>34</v>
      </c>
      <c r="C376" s="9" t="s">
        <v>689</v>
      </c>
      <c r="D376" s="9" t="s">
        <v>690</v>
      </c>
      <c r="E376" s="10" t="s">
        <v>288</v>
      </c>
      <c r="F376" s="12"/>
    </row>
    <row r="377" ht="18.75" spans="1:6">
      <c r="A377" s="9">
        <v>374</v>
      </c>
      <c r="B377" s="9" t="s">
        <v>34</v>
      </c>
      <c r="C377" s="9" t="s">
        <v>691</v>
      </c>
      <c r="D377" s="9" t="s">
        <v>692</v>
      </c>
      <c r="E377" s="10" t="s">
        <v>288</v>
      </c>
      <c r="F377" s="12"/>
    </row>
    <row r="378" ht="18.75" spans="1:6">
      <c r="A378" s="9">
        <v>375</v>
      </c>
      <c r="B378" s="9" t="s">
        <v>34</v>
      </c>
      <c r="C378" s="9" t="s">
        <v>693</v>
      </c>
      <c r="D378" s="9" t="s">
        <v>694</v>
      </c>
      <c r="E378" s="10" t="s">
        <v>288</v>
      </c>
      <c r="F378" s="12"/>
    </row>
    <row r="379" ht="18.75" spans="1:6">
      <c r="A379" s="9">
        <v>376</v>
      </c>
      <c r="B379" s="9" t="s">
        <v>249</v>
      </c>
      <c r="C379" s="9" t="str">
        <f>"孙加兴"</f>
        <v>孙加兴</v>
      </c>
      <c r="D379" s="9" t="str">
        <f>"202412071305"</f>
        <v>202412071305</v>
      </c>
      <c r="E379" s="10" t="s">
        <v>288</v>
      </c>
      <c r="F379" s="12"/>
    </row>
    <row r="380" ht="18.75" spans="1:6">
      <c r="A380" s="9">
        <v>377</v>
      </c>
      <c r="B380" s="9" t="s">
        <v>249</v>
      </c>
      <c r="C380" s="9" t="str">
        <f>"卓宝妮"</f>
        <v>卓宝妮</v>
      </c>
      <c r="D380" s="9" t="str">
        <f>"202412071307"</f>
        <v>202412071307</v>
      </c>
      <c r="E380" s="10" t="s">
        <v>288</v>
      </c>
      <c r="F380" s="12"/>
    </row>
    <row r="381" ht="18.75" spans="1:6">
      <c r="A381" s="9">
        <v>378</v>
      </c>
      <c r="B381" s="9" t="s">
        <v>249</v>
      </c>
      <c r="C381" s="9" t="str">
        <f>"李晨凤"</f>
        <v>李晨凤</v>
      </c>
      <c r="D381" s="9" t="str">
        <f>"202412071308"</f>
        <v>202412071308</v>
      </c>
      <c r="E381" s="10" t="s">
        <v>288</v>
      </c>
      <c r="F381" s="12"/>
    </row>
    <row r="382" ht="18.75" spans="1:6">
      <c r="A382" s="9">
        <v>379</v>
      </c>
      <c r="B382" s="9" t="s">
        <v>249</v>
      </c>
      <c r="C382" s="9" t="str">
        <f>"卜明霞"</f>
        <v>卜明霞</v>
      </c>
      <c r="D382" s="9" t="str">
        <f>"202412071309"</f>
        <v>202412071309</v>
      </c>
      <c r="E382" s="10" t="s">
        <v>288</v>
      </c>
      <c r="F382" s="12"/>
    </row>
    <row r="383" ht="18.75" spans="1:6">
      <c r="A383" s="9">
        <v>380</v>
      </c>
      <c r="B383" s="9" t="s">
        <v>249</v>
      </c>
      <c r="C383" s="9" t="str">
        <f>"范军霞"</f>
        <v>范军霞</v>
      </c>
      <c r="D383" s="9" t="str">
        <f>"202412071312"</f>
        <v>202412071312</v>
      </c>
      <c r="E383" s="10" t="s">
        <v>288</v>
      </c>
      <c r="F383" s="12"/>
    </row>
    <row r="384" ht="18.75" spans="1:6">
      <c r="A384" s="9">
        <v>381</v>
      </c>
      <c r="B384" s="9" t="s">
        <v>249</v>
      </c>
      <c r="C384" s="9" t="str">
        <f>"吴梅娜"</f>
        <v>吴梅娜</v>
      </c>
      <c r="D384" s="9" t="str">
        <f>"202412071313"</f>
        <v>202412071313</v>
      </c>
      <c r="E384" s="10" t="s">
        <v>288</v>
      </c>
      <c r="F384" s="12"/>
    </row>
    <row r="385" ht="18.75" spans="1:6">
      <c r="A385" s="9">
        <v>382</v>
      </c>
      <c r="B385" s="9" t="s">
        <v>249</v>
      </c>
      <c r="C385" s="9" t="str">
        <f>"孙筱"</f>
        <v>孙筱</v>
      </c>
      <c r="D385" s="9" t="str">
        <f>"202412071315"</f>
        <v>202412071315</v>
      </c>
      <c r="E385" s="10" t="s">
        <v>288</v>
      </c>
      <c r="F385" s="12"/>
    </row>
    <row r="386" ht="18.75" spans="1:6">
      <c r="A386" s="9">
        <v>383</v>
      </c>
      <c r="B386" s="9" t="s">
        <v>249</v>
      </c>
      <c r="C386" s="9" t="str">
        <f>"方春阳"</f>
        <v>方春阳</v>
      </c>
      <c r="D386" s="9" t="str">
        <f>"202412071316"</f>
        <v>202412071316</v>
      </c>
      <c r="E386" s="10" t="s">
        <v>288</v>
      </c>
      <c r="F386" s="12"/>
    </row>
    <row r="387" ht="18.75" spans="1:6">
      <c r="A387" s="9">
        <v>384</v>
      </c>
      <c r="B387" s="9" t="s">
        <v>249</v>
      </c>
      <c r="C387" s="9" t="str">
        <f>"邢杨俐"</f>
        <v>邢杨俐</v>
      </c>
      <c r="D387" s="9" t="str">
        <f>"202412071320"</f>
        <v>202412071320</v>
      </c>
      <c r="E387" s="10" t="s">
        <v>288</v>
      </c>
      <c r="F387" s="12"/>
    </row>
    <row r="388" ht="18.75" spans="1:6">
      <c r="A388" s="9">
        <v>385</v>
      </c>
      <c r="B388" s="9" t="s">
        <v>249</v>
      </c>
      <c r="C388" s="9" t="str">
        <f>"林珠"</f>
        <v>林珠</v>
      </c>
      <c r="D388" s="9" t="str">
        <f>"202412071321"</f>
        <v>202412071321</v>
      </c>
      <c r="E388" s="10" t="s">
        <v>288</v>
      </c>
      <c r="F388" s="12"/>
    </row>
    <row r="389" ht="18.75" spans="1:6">
      <c r="A389" s="9">
        <v>386</v>
      </c>
      <c r="B389" s="9" t="s">
        <v>249</v>
      </c>
      <c r="C389" s="9" t="str">
        <f>"宁扬"</f>
        <v>宁扬</v>
      </c>
      <c r="D389" s="9" t="str">
        <f>"202412071322"</f>
        <v>202412071322</v>
      </c>
      <c r="E389" s="10" t="s">
        <v>288</v>
      </c>
      <c r="F389" s="12"/>
    </row>
    <row r="390" ht="18.75" spans="1:6">
      <c r="A390" s="9">
        <v>387</v>
      </c>
      <c r="B390" s="9" t="s">
        <v>249</v>
      </c>
      <c r="C390" s="9" t="str">
        <f>"辛旭"</f>
        <v>辛旭</v>
      </c>
      <c r="D390" s="9" t="str">
        <f>"202412071324"</f>
        <v>202412071324</v>
      </c>
      <c r="E390" s="10" t="s">
        <v>288</v>
      </c>
      <c r="F390" s="12"/>
    </row>
    <row r="391" ht="18.75" spans="1:6">
      <c r="A391" s="9">
        <v>388</v>
      </c>
      <c r="B391" s="9" t="s">
        <v>249</v>
      </c>
      <c r="C391" s="9" t="str">
        <f>"羊金丹"</f>
        <v>羊金丹</v>
      </c>
      <c r="D391" s="9" t="str">
        <f>"202412071325"</f>
        <v>202412071325</v>
      </c>
      <c r="E391" s="10" t="s">
        <v>288</v>
      </c>
      <c r="F391" s="12"/>
    </row>
    <row r="392" ht="18.75" spans="1:6">
      <c r="A392" s="9">
        <v>389</v>
      </c>
      <c r="B392" s="9" t="s">
        <v>249</v>
      </c>
      <c r="C392" s="9" t="str">
        <f>"徐贺"</f>
        <v>徐贺</v>
      </c>
      <c r="D392" s="9" t="str">
        <f>"202412071327"</f>
        <v>202412071327</v>
      </c>
      <c r="E392" s="10" t="s">
        <v>288</v>
      </c>
      <c r="F392" s="12"/>
    </row>
    <row r="393" ht="18.75" spans="1:6">
      <c r="A393" s="9">
        <v>390</v>
      </c>
      <c r="B393" s="9" t="s">
        <v>249</v>
      </c>
      <c r="C393" s="9" t="str">
        <f>"周一帆"</f>
        <v>周一帆</v>
      </c>
      <c r="D393" s="9" t="str">
        <f>"202412071328"</f>
        <v>202412071328</v>
      </c>
      <c r="E393" s="10" t="s">
        <v>288</v>
      </c>
      <c r="F393" s="12"/>
    </row>
    <row r="394" ht="18.75" spans="1:6">
      <c r="A394" s="9">
        <v>391</v>
      </c>
      <c r="B394" s="9" t="s">
        <v>249</v>
      </c>
      <c r="C394" s="9" t="str">
        <f>"丁飞帆"</f>
        <v>丁飞帆</v>
      </c>
      <c r="D394" s="9" t="str">
        <f>"202412071329"</f>
        <v>202412071329</v>
      </c>
      <c r="E394" s="10" t="s">
        <v>288</v>
      </c>
      <c r="F394" s="12"/>
    </row>
    <row r="395" ht="18.75" spans="1:6">
      <c r="A395" s="9">
        <v>392</v>
      </c>
      <c r="B395" s="9" t="s">
        <v>250</v>
      </c>
      <c r="C395" s="9" t="s">
        <v>695</v>
      </c>
      <c r="D395" s="9" t="s">
        <v>696</v>
      </c>
      <c r="E395" s="10" t="s">
        <v>288</v>
      </c>
      <c r="F395" s="12"/>
    </row>
    <row r="396" ht="18.75" spans="1:6">
      <c r="A396" s="9">
        <v>393</v>
      </c>
      <c r="B396" s="9" t="s">
        <v>257</v>
      </c>
      <c r="C396" s="9" t="str">
        <f>"刘众"</f>
        <v>刘众</v>
      </c>
      <c r="D396" s="9" t="str">
        <f>"202412071401"</f>
        <v>202412071401</v>
      </c>
      <c r="E396" s="10" t="s">
        <v>288</v>
      </c>
      <c r="F396" s="12"/>
    </row>
    <row r="397" ht="18.75" spans="1:6">
      <c r="A397" s="9">
        <v>394</v>
      </c>
      <c r="B397" s="9" t="s">
        <v>257</v>
      </c>
      <c r="C397" s="9" t="str">
        <f>"李克勤"</f>
        <v>李克勤</v>
      </c>
      <c r="D397" s="9" t="str">
        <f>"202412071402"</f>
        <v>202412071402</v>
      </c>
      <c r="E397" s="10" t="s">
        <v>288</v>
      </c>
      <c r="F397" s="12"/>
    </row>
    <row r="398" ht="18.75" spans="1:6">
      <c r="A398" s="9">
        <v>395</v>
      </c>
      <c r="B398" s="9" t="s">
        <v>257</v>
      </c>
      <c r="C398" s="9" t="str">
        <f>"梁咪咪"</f>
        <v>梁咪咪</v>
      </c>
      <c r="D398" s="9" t="str">
        <f>"202412071405"</f>
        <v>202412071405</v>
      </c>
      <c r="E398" s="10" t="s">
        <v>288</v>
      </c>
      <c r="F398" s="12"/>
    </row>
    <row r="399" ht="18.75" spans="1:6">
      <c r="A399" s="9">
        <v>396</v>
      </c>
      <c r="B399" s="9" t="s">
        <v>257</v>
      </c>
      <c r="C399" s="9" t="str">
        <f>"吴红敏"</f>
        <v>吴红敏</v>
      </c>
      <c r="D399" s="9" t="str">
        <f>"202412071406"</f>
        <v>202412071406</v>
      </c>
      <c r="E399" s="10" t="s">
        <v>288</v>
      </c>
      <c r="F399" s="12"/>
    </row>
    <row r="400" ht="18.75" spans="1:6">
      <c r="A400" s="9">
        <v>397</v>
      </c>
      <c r="B400" s="9" t="s">
        <v>257</v>
      </c>
      <c r="C400" s="9" t="str">
        <f>"孙一帆"</f>
        <v>孙一帆</v>
      </c>
      <c r="D400" s="9" t="str">
        <f>"202412071409"</f>
        <v>202412071409</v>
      </c>
      <c r="E400" s="10" t="s">
        <v>288</v>
      </c>
      <c r="F400" s="12"/>
    </row>
    <row r="401" ht="18.75" spans="1:6">
      <c r="A401" s="9">
        <v>398</v>
      </c>
      <c r="B401" s="9" t="s">
        <v>258</v>
      </c>
      <c r="C401" s="9" t="s">
        <v>697</v>
      </c>
      <c r="D401" s="9" t="s">
        <v>698</v>
      </c>
      <c r="E401" s="10" t="s">
        <v>288</v>
      </c>
      <c r="F401" s="12"/>
    </row>
    <row r="402" ht="18.75" spans="1:6">
      <c r="A402" s="9">
        <v>399</v>
      </c>
      <c r="B402" s="9" t="s">
        <v>258</v>
      </c>
      <c r="C402" s="9" t="s">
        <v>699</v>
      </c>
      <c r="D402" s="9" t="s">
        <v>700</v>
      </c>
      <c r="E402" s="10" t="s">
        <v>288</v>
      </c>
      <c r="F402" s="12"/>
    </row>
    <row r="403" ht="18.75" spans="1:6">
      <c r="A403" s="9">
        <v>400</v>
      </c>
      <c r="B403" s="9" t="s">
        <v>258</v>
      </c>
      <c r="C403" s="9" t="s">
        <v>701</v>
      </c>
      <c r="D403" s="9" t="s">
        <v>702</v>
      </c>
      <c r="E403" s="10" t="s">
        <v>288</v>
      </c>
      <c r="F403" s="12"/>
    </row>
    <row r="404" ht="18.75" spans="1:6">
      <c r="A404" s="9">
        <v>401</v>
      </c>
      <c r="B404" s="9" t="s">
        <v>258</v>
      </c>
      <c r="C404" s="9" t="s">
        <v>703</v>
      </c>
      <c r="D404" s="9" t="s">
        <v>704</v>
      </c>
      <c r="E404" s="10" t="s">
        <v>288</v>
      </c>
      <c r="F404" s="12"/>
    </row>
    <row r="405" ht="18.75" spans="1:6">
      <c r="A405" s="9">
        <v>402</v>
      </c>
      <c r="B405" s="9" t="s">
        <v>258</v>
      </c>
      <c r="C405" s="9" t="s">
        <v>705</v>
      </c>
      <c r="D405" s="9" t="s">
        <v>706</v>
      </c>
      <c r="E405" s="10" t="s">
        <v>288</v>
      </c>
      <c r="F405" s="12"/>
    </row>
    <row r="406" ht="18.75" spans="1:6">
      <c r="A406" s="9">
        <v>403</v>
      </c>
      <c r="B406" s="9" t="s">
        <v>267</v>
      </c>
      <c r="C406" s="9" t="s">
        <v>707</v>
      </c>
      <c r="D406" s="9" t="s">
        <v>708</v>
      </c>
      <c r="E406" s="10" t="s">
        <v>288</v>
      </c>
      <c r="F406" s="12"/>
    </row>
    <row r="407" ht="18.75" spans="1:6">
      <c r="A407" s="9">
        <v>404</v>
      </c>
      <c r="B407" s="9" t="s">
        <v>267</v>
      </c>
      <c r="C407" s="9" t="s">
        <v>709</v>
      </c>
      <c r="D407" s="9" t="s">
        <v>710</v>
      </c>
      <c r="E407" s="10" t="s">
        <v>288</v>
      </c>
      <c r="F407" s="12"/>
    </row>
    <row r="408" ht="18.75" spans="1:6">
      <c r="A408" s="9">
        <v>405</v>
      </c>
      <c r="B408" s="9" t="s">
        <v>270</v>
      </c>
      <c r="C408" s="9" t="str">
        <f>"曾祖润"</f>
        <v>曾祖润</v>
      </c>
      <c r="D408" s="9" t="str">
        <f>"202412071509"</f>
        <v>202412071509</v>
      </c>
      <c r="E408" s="10" t="s">
        <v>288</v>
      </c>
      <c r="F408" s="12"/>
    </row>
    <row r="409" ht="18.75" spans="1:6">
      <c r="A409" s="9">
        <v>406</v>
      </c>
      <c r="B409" s="9" t="s">
        <v>270</v>
      </c>
      <c r="C409" s="9" t="str">
        <f>"王颖"</f>
        <v>王颖</v>
      </c>
      <c r="D409" s="9" t="str">
        <f>"202412071512"</f>
        <v>202412071512</v>
      </c>
      <c r="E409" s="10" t="s">
        <v>288</v>
      </c>
      <c r="F409" s="12"/>
    </row>
    <row r="410" ht="18.75" spans="1:6">
      <c r="A410" s="9">
        <v>407</v>
      </c>
      <c r="B410" s="9" t="s">
        <v>270</v>
      </c>
      <c r="C410" s="9" t="str">
        <f>"王瑜"</f>
        <v>王瑜</v>
      </c>
      <c r="D410" s="9" t="str">
        <f>"202412071515"</f>
        <v>202412071515</v>
      </c>
      <c r="E410" s="10" t="s">
        <v>288</v>
      </c>
      <c r="F410" s="12"/>
    </row>
    <row r="411" ht="18.75" spans="1:6">
      <c r="A411" s="9">
        <v>408</v>
      </c>
      <c r="B411" s="9" t="s">
        <v>711</v>
      </c>
      <c r="C411" s="9" t="str">
        <f>"张杨宇麒"</f>
        <v>张杨宇麒</v>
      </c>
      <c r="D411" s="9" t="str">
        <f>"202412071504"</f>
        <v>202412071504</v>
      </c>
      <c r="E411" s="10" t="s">
        <v>288</v>
      </c>
      <c r="F411" s="12"/>
    </row>
    <row r="412" ht="18.75" spans="1:6">
      <c r="A412" s="9">
        <v>409</v>
      </c>
      <c r="B412" s="9" t="s">
        <v>711</v>
      </c>
      <c r="C412" s="9" t="str">
        <f>"林川富"</f>
        <v>林川富</v>
      </c>
      <c r="D412" s="9" t="str">
        <f>"202412071505"</f>
        <v>202412071505</v>
      </c>
      <c r="E412" s="10" t="s">
        <v>288</v>
      </c>
      <c r="F412" s="12"/>
    </row>
    <row r="413" ht="18.75" spans="1:6">
      <c r="A413" s="9">
        <v>410</v>
      </c>
      <c r="B413" s="9" t="s">
        <v>711</v>
      </c>
      <c r="C413" s="9" t="str">
        <f>"周凤孺"</f>
        <v>周凤孺</v>
      </c>
      <c r="D413" s="9" t="str">
        <f>"202412071506"</f>
        <v>202412071506</v>
      </c>
      <c r="E413" s="10" t="s">
        <v>288</v>
      </c>
      <c r="F413" s="12"/>
    </row>
    <row r="414" ht="18.75" spans="1:6">
      <c r="A414" s="9">
        <v>411</v>
      </c>
      <c r="B414" s="9" t="s">
        <v>712</v>
      </c>
      <c r="C414" s="9" t="s">
        <v>713</v>
      </c>
      <c r="D414" s="9" t="s">
        <v>714</v>
      </c>
      <c r="E414" s="10" t="s">
        <v>288</v>
      </c>
      <c r="F414" s="12"/>
    </row>
    <row r="415" ht="18.75" spans="1:6">
      <c r="A415" s="9">
        <v>412</v>
      </c>
      <c r="B415" s="9" t="s">
        <v>712</v>
      </c>
      <c r="C415" s="9" t="s">
        <v>715</v>
      </c>
      <c r="D415" s="9" t="s">
        <v>716</v>
      </c>
      <c r="E415" s="10" t="s">
        <v>288</v>
      </c>
      <c r="F415" s="12"/>
    </row>
    <row r="416" ht="18.75" spans="1:6">
      <c r="A416" s="9">
        <v>413</v>
      </c>
      <c r="B416" s="9" t="s">
        <v>712</v>
      </c>
      <c r="C416" s="9" t="s">
        <v>717</v>
      </c>
      <c r="D416" s="9" t="s">
        <v>718</v>
      </c>
      <c r="E416" s="10" t="s">
        <v>288</v>
      </c>
      <c r="F416" s="12"/>
    </row>
    <row r="417" ht="18.75" spans="1:6">
      <c r="A417" s="9">
        <v>414</v>
      </c>
      <c r="B417" s="9" t="s">
        <v>712</v>
      </c>
      <c r="C417" s="9" t="s">
        <v>719</v>
      </c>
      <c r="D417" s="9" t="s">
        <v>720</v>
      </c>
      <c r="E417" s="10" t="s">
        <v>288</v>
      </c>
      <c r="F417" s="12"/>
    </row>
    <row r="418" ht="18.75" spans="1:6">
      <c r="A418" s="9">
        <v>415</v>
      </c>
      <c r="B418" s="9" t="s">
        <v>712</v>
      </c>
      <c r="C418" s="9" t="s">
        <v>721</v>
      </c>
      <c r="D418" s="9" t="s">
        <v>722</v>
      </c>
      <c r="E418" s="10" t="s">
        <v>288</v>
      </c>
      <c r="F418" s="12"/>
    </row>
    <row r="419" ht="18.75" spans="1:6">
      <c r="A419" s="9">
        <v>416</v>
      </c>
      <c r="B419" s="9" t="s">
        <v>712</v>
      </c>
      <c r="C419" s="9" t="s">
        <v>723</v>
      </c>
      <c r="D419" s="9" t="s">
        <v>724</v>
      </c>
      <c r="E419" s="10" t="s">
        <v>288</v>
      </c>
      <c r="F419" s="12"/>
    </row>
    <row r="420" ht="18.75" spans="1:6">
      <c r="A420" s="9">
        <v>417</v>
      </c>
      <c r="B420" s="9" t="s">
        <v>271</v>
      </c>
      <c r="C420" s="9" t="s">
        <v>725</v>
      </c>
      <c r="D420" s="9" t="s">
        <v>726</v>
      </c>
      <c r="E420" s="10" t="s">
        <v>288</v>
      </c>
      <c r="F420" s="12"/>
    </row>
    <row r="421" ht="18.75" spans="1:6">
      <c r="A421" s="9">
        <v>418</v>
      </c>
      <c r="B421" s="9" t="s">
        <v>271</v>
      </c>
      <c r="C421" s="9" t="s">
        <v>727</v>
      </c>
      <c r="D421" s="9" t="s">
        <v>728</v>
      </c>
      <c r="E421" s="10" t="s">
        <v>288</v>
      </c>
      <c r="F421" s="12"/>
    </row>
    <row r="422" ht="18.75" spans="1:6">
      <c r="A422" s="9">
        <v>419</v>
      </c>
      <c r="B422" s="9" t="s">
        <v>271</v>
      </c>
      <c r="C422" s="9" t="s">
        <v>729</v>
      </c>
      <c r="D422" s="9" t="s">
        <v>730</v>
      </c>
      <c r="E422" s="10" t="s">
        <v>288</v>
      </c>
      <c r="F422" s="12"/>
    </row>
    <row r="423" ht="18.75" spans="1:6">
      <c r="A423" s="9">
        <v>420</v>
      </c>
      <c r="B423" s="9" t="s">
        <v>274</v>
      </c>
      <c r="C423" s="9" t="s">
        <v>731</v>
      </c>
      <c r="D423" s="9" t="s">
        <v>732</v>
      </c>
      <c r="E423" s="10" t="s">
        <v>288</v>
      </c>
      <c r="F423" s="12"/>
    </row>
    <row r="424" ht="18.75" spans="1:6">
      <c r="A424" s="9">
        <v>421</v>
      </c>
      <c r="B424" s="9" t="s">
        <v>274</v>
      </c>
      <c r="C424" s="9" t="s">
        <v>733</v>
      </c>
      <c r="D424" s="9" t="s">
        <v>734</v>
      </c>
      <c r="E424" s="10" t="s">
        <v>288</v>
      </c>
      <c r="F424" s="12"/>
    </row>
    <row r="425" ht="18.75" spans="1:6">
      <c r="A425" s="9">
        <v>422</v>
      </c>
      <c r="B425" s="9" t="s">
        <v>735</v>
      </c>
      <c r="C425" s="9" t="s">
        <v>736</v>
      </c>
      <c r="D425" s="9" t="s">
        <v>737</v>
      </c>
      <c r="E425" s="10" t="s">
        <v>288</v>
      </c>
      <c r="F425" s="12"/>
    </row>
    <row r="426" ht="18.75" spans="1:6">
      <c r="A426" s="9">
        <v>423</v>
      </c>
      <c r="B426" s="9" t="s">
        <v>735</v>
      </c>
      <c r="C426" s="9" t="s">
        <v>738</v>
      </c>
      <c r="D426" s="9" t="s">
        <v>739</v>
      </c>
      <c r="E426" s="10" t="s">
        <v>288</v>
      </c>
      <c r="F426" s="12"/>
    </row>
    <row r="427" ht="18.75" spans="1:6">
      <c r="A427" s="9">
        <v>424</v>
      </c>
      <c r="B427" s="9" t="s">
        <v>735</v>
      </c>
      <c r="C427" s="9" t="s">
        <v>740</v>
      </c>
      <c r="D427" s="9" t="s">
        <v>741</v>
      </c>
      <c r="E427" s="10" t="s">
        <v>288</v>
      </c>
      <c r="F427" s="12"/>
    </row>
    <row r="428" ht="18.75" spans="1:6">
      <c r="A428" s="9">
        <v>425</v>
      </c>
      <c r="B428" s="9" t="s">
        <v>735</v>
      </c>
      <c r="C428" s="9" t="s">
        <v>742</v>
      </c>
      <c r="D428" s="9" t="s">
        <v>743</v>
      </c>
      <c r="E428" s="10" t="s">
        <v>288</v>
      </c>
      <c r="F428" s="12"/>
    </row>
    <row r="429" ht="18.75" spans="1:6">
      <c r="A429" s="9">
        <v>426</v>
      </c>
      <c r="B429" s="9" t="s">
        <v>735</v>
      </c>
      <c r="C429" s="9" t="s">
        <v>744</v>
      </c>
      <c r="D429" s="9" t="s">
        <v>745</v>
      </c>
      <c r="E429" s="10" t="s">
        <v>288</v>
      </c>
      <c r="F429" s="12"/>
    </row>
    <row r="430" ht="18.75" spans="1:6">
      <c r="A430" s="9">
        <v>427</v>
      </c>
      <c r="B430" s="9" t="s">
        <v>735</v>
      </c>
      <c r="C430" s="9" t="s">
        <v>746</v>
      </c>
      <c r="D430" s="9" t="s">
        <v>747</v>
      </c>
      <c r="E430" s="10" t="s">
        <v>288</v>
      </c>
      <c r="F430" s="12"/>
    </row>
    <row r="431" ht="18.75" spans="1:6">
      <c r="A431" s="9">
        <v>428</v>
      </c>
      <c r="B431" s="9" t="s">
        <v>735</v>
      </c>
      <c r="C431" s="9" t="s">
        <v>748</v>
      </c>
      <c r="D431" s="9" t="s">
        <v>749</v>
      </c>
      <c r="E431" s="10" t="s">
        <v>288</v>
      </c>
      <c r="F431" s="12"/>
    </row>
    <row r="432" ht="18.75" spans="1:6">
      <c r="A432" s="9">
        <v>429</v>
      </c>
      <c r="B432" s="9" t="s">
        <v>735</v>
      </c>
      <c r="C432" s="9" t="s">
        <v>750</v>
      </c>
      <c r="D432" s="9" t="s">
        <v>751</v>
      </c>
      <c r="E432" s="10" t="s">
        <v>288</v>
      </c>
      <c r="F432" s="12"/>
    </row>
    <row r="433" ht="18.75" spans="1:6">
      <c r="A433" s="9">
        <v>430</v>
      </c>
      <c r="B433" s="9" t="s">
        <v>735</v>
      </c>
      <c r="C433" s="9" t="s">
        <v>752</v>
      </c>
      <c r="D433" s="9" t="s">
        <v>753</v>
      </c>
      <c r="E433" s="10" t="s">
        <v>288</v>
      </c>
      <c r="F433" s="12"/>
    </row>
    <row r="434" ht="18.75" spans="1:6">
      <c r="A434" s="9">
        <v>431</v>
      </c>
      <c r="B434" s="9" t="s">
        <v>279</v>
      </c>
      <c r="C434" s="9" t="s">
        <v>754</v>
      </c>
      <c r="D434" s="9" t="s">
        <v>755</v>
      </c>
      <c r="E434" s="10" t="s">
        <v>288</v>
      </c>
      <c r="F434" s="12"/>
    </row>
    <row r="435" ht="18.75" spans="1:6">
      <c r="A435" s="9">
        <v>432</v>
      </c>
      <c r="B435" s="9" t="s">
        <v>279</v>
      </c>
      <c r="C435" s="9" t="s">
        <v>756</v>
      </c>
      <c r="D435" s="9" t="s">
        <v>757</v>
      </c>
      <c r="E435" s="10" t="s">
        <v>288</v>
      </c>
      <c r="F435" s="12"/>
    </row>
    <row r="436" ht="18.75" spans="1:6">
      <c r="A436" s="9">
        <v>433</v>
      </c>
      <c r="B436" s="9" t="s">
        <v>279</v>
      </c>
      <c r="C436" s="9" t="s">
        <v>758</v>
      </c>
      <c r="D436" s="9" t="s">
        <v>759</v>
      </c>
      <c r="E436" s="10" t="s">
        <v>288</v>
      </c>
      <c r="F436" s="12"/>
    </row>
    <row r="437" ht="18.75" spans="1:6">
      <c r="A437" s="9">
        <v>434</v>
      </c>
      <c r="B437" s="9" t="s">
        <v>279</v>
      </c>
      <c r="C437" s="9" t="s">
        <v>760</v>
      </c>
      <c r="D437" s="9" t="s">
        <v>761</v>
      </c>
      <c r="E437" s="10" t="s">
        <v>288</v>
      </c>
      <c r="F437" s="12"/>
    </row>
    <row r="438" ht="18.75" spans="1:6">
      <c r="A438" s="9">
        <v>435</v>
      </c>
      <c r="B438" s="9" t="s">
        <v>279</v>
      </c>
      <c r="C438" s="9" t="s">
        <v>762</v>
      </c>
      <c r="D438" s="9" t="s">
        <v>763</v>
      </c>
      <c r="E438" s="10" t="s">
        <v>288</v>
      </c>
      <c r="F438" s="12"/>
    </row>
    <row r="439" ht="18.75" spans="1:6">
      <c r="A439" s="9">
        <v>436</v>
      </c>
      <c r="B439" s="9" t="s">
        <v>279</v>
      </c>
      <c r="C439" s="9" t="s">
        <v>764</v>
      </c>
      <c r="D439" s="9" t="s">
        <v>765</v>
      </c>
      <c r="E439" s="10" t="s">
        <v>288</v>
      </c>
      <c r="F439" s="12"/>
    </row>
    <row r="440" ht="18.75" spans="1:6">
      <c r="A440" s="9">
        <v>437</v>
      </c>
      <c r="B440" s="9" t="s">
        <v>279</v>
      </c>
      <c r="C440" s="9" t="s">
        <v>766</v>
      </c>
      <c r="D440" s="9" t="s">
        <v>767</v>
      </c>
      <c r="E440" s="10" t="s">
        <v>288</v>
      </c>
      <c r="F440" s="12"/>
    </row>
    <row r="441" ht="18.75" spans="1:6">
      <c r="A441" s="9">
        <v>438</v>
      </c>
      <c r="B441" s="9" t="s">
        <v>279</v>
      </c>
      <c r="C441" s="9" t="s">
        <v>768</v>
      </c>
      <c r="D441" s="9" t="s">
        <v>769</v>
      </c>
      <c r="E441" s="10" t="s">
        <v>288</v>
      </c>
      <c r="F441" s="12"/>
    </row>
    <row r="442" ht="18.75" spans="1:6">
      <c r="A442" s="9">
        <v>439</v>
      </c>
      <c r="B442" s="9" t="s">
        <v>279</v>
      </c>
      <c r="C442" s="9" t="s">
        <v>770</v>
      </c>
      <c r="D442" s="9" t="s">
        <v>771</v>
      </c>
      <c r="E442" s="10" t="s">
        <v>288</v>
      </c>
      <c r="F442" s="12"/>
    </row>
    <row r="443" ht="18.75" spans="1:6">
      <c r="A443" s="9">
        <v>440</v>
      </c>
      <c r="B443" s="9" t="s">
        <v>279</v>
      </c>
      <c r="C443" s="9" t="s">
        <v>772</v>
      </c>
      <c r="D443" s="9" t="s">
        <v>773</v>
      </c>
      <c r="E443" s="10" t="s">
        <v>288</v>
      </c>
      <c r="F443" s="12"/>
    </row>
    <row r="444" ht="18.75" spans="1:6">
      <c r="A444" s="9">
        <v>441</v>
      </c>
      <c r="B444" s="9" t="s">
        <v>282</v>
      </c>
      <c r="C444" s="9" t="s">
        <v>774</v>
      </c>
      <c r="D444" s="9" t="s">
        <v>775</v>
      </c>
      <c r="E444" s="10" t="s">
        <v>288</v>
      </c>
      <c r="F444" s="11"/>
    </row>
  </sheetData>
  <mergeCells count="2">
    <mergeCell ref="A1:C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小茜</cp:lastModifiedBy>
  <dcterms:created xsi:type="dcterms:W3CDTF">2023-05-12T11:15:00Z</dcterms:created>
  <dcterms:modified xsi:type="dcterms:W3CDTF">2024-12-17T03:43:01Z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84CFEA0833B7410EAB86E0AC171B7E6A_12</vt:lpwstr>
  </property>
</Properties>
</file>