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7945" windowHeight="12255"/>
  </bookViews>
  <sheets>
    <sheet name="合格名单" sheetId="1" r:id="rId1"/>
  </sheets>
  <definedNames>
    <definedName name="_xlnm._FilterDatabase" localSheetId="0" hidden="1">合格名单!$A$2:$E$182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2" i="1"/>
  <c r="C182"/>
  <c r="D181"/>
  <c r="C181"/>
  <c r="D180"/>
  <c r="C180"/>
  <c r="D179"/>
  <c r="C179"/>
  <c r="D178"/>
  <c r="C178"/>
  <c r="D177"/>
  <c r="C177"/>
  <c r="D176"/>
  <c r="C176"/>
  <c r="D175"/>
  <c r="C175"/>
  <c r="D174"/>
  <c r="C174"/>
  <c r="D173"/>
  <c r="C173"/>
  <c r="D172"/>
  <c r="C172"/>
  <c r="D171"/>
  <c r="C171"/>
  <c r="D170"/>
  <c r="C170"/>
  <c r="D169"/>
  <c r="C169"/>
  <c r="D168"/>
  <c r="C168"/>
  <c r="D167"/>
  <c r="C167"/>
  <c r="D166"/>
  <c r="C166"/>
  <c r="D165"/>
  <c r="C165"/>
  <c r="D164"/>
  <c r="C164"/>
  <c r="D163"/>
  <c r="C163"/>
  <c r="D162"/>
  <c r="C162"/>
  <c r="D161"/>
  <c r="C161"/>
  <c r="D160"/>
  <c r="C160"/>
  <c r="D159"/>
  <c r="C159"/>
  <c r="D158"/>
  <c r="C158"/>
  <c r="D157"/>
  <c r="C157"/>
  <c r="D156"/>
  <c r="C156"/>
  <c r="D155"/>
  <c r="C155"/>
  <c r="D154"/>
  <c r="C154"/>
  <c r="D153"/>
  <c r="C153"/>
  <c r="D152"/>
  <c r="C152"/>
  <c r="D151"/>
  <c r="C151"/>
  <c r="D150"/>
  <c r="C150"/>
  <c r="D149"/>
  <c r="C149"/>
  <c r="D148"/>
  <c r="C148"/>
  <c r="D147"/>
  <c r="C147"/>
  <c r="D146"/>
  <c r="C146"/>
  <c r="D145"/>
  <c r="C145"/>
  <c r="D144"/>
  <c r="C144"/>
  <c r="D143"/>
  <c r="C143"/>
  <c r="D142"/>
  <c r="C142"/>
  <c r="D141"/>
  <c r="C141"/>
  <c r="D140"/>
  <c r="C140"/>
  <c r="D139"/>
  <c r="C139"/>
  <c r="D138"/>
  <c r="C138"/>
  <c r="D137"/>
  <c r="C137"/>
  <c r="D136"/>
  <c r="C136"/>
  <c r="D135"/>
  <c r="C135"/>
  <c r="D134"/>
  <c r="C134"/>
  <c r="D133"/>
  <c r="C133"/>
  <c r="D132"/>
  <c r="C132"/>
  <c r="D131"/>
  <c r="C131"/>
  <c r="D130"/>
  <c r="C130"/>
  <c r="D129"/>
  <c r="C129"/>
  <c r="D128"/>
  <c r="C128"/>
  <c r="D127"/>
  <c r="C127"/>
  <c r="D126"/>
  <c r="C126"/>
  <c r="D125"/>
  <c r="C125"/>
  <c r="D124"/>
  <c r="C124"/>
  <c r="D123"/>
  <c r="C123"/>
  <c r="D122"/>
  <c r="C122"/>
  <c r="D121"/>
  <c r="C121"/>
  <c r="D120"/>
  <c r="C120"/>
  <c r="D119"/>
  <c r="C119"/>
  <c r="D118"/>
  <c r="C118"/>
  <c r="D117"/>
  <c r="C117"/>
  <c r="D116"/>
  <c r="C116"/>
  <c r="D115"/>
  <c r="C115"/>
  <c r="D114"/>
  <c r="C114"/>
  <c r="D113"/>
  <c r="C113"/>
  <c r="D112"/>
  <c r="C112"/>
  <c r="D111"/>
  <c r="C111"/>
  <c r="D110"/>
  <c r="C110"/>
  <c r="D109"/>
  <c r="C109"/>
  <c r="D108"/>
  <c r="C108"/>
  <c r="D107"/>
  <c r="C107"/>
  <c r="D106"/>
  <c r="C106"/>
  <c r="D105"/>
  <c r="C105"/>
  <c r="D104"/>
  <c r="C104"/>
  <c r="D103"/>
  <c r="C103"/>
  <c r="D102"/>
  <c r="C102"/>
  <c r="D101"/>
  <c r="C101"/>
  <c r="D100"/>
  <c r="C100"/>
  <c r="D99"/>
  <c r="C99"/>
  <c r="D98"/>
  <c r="C98"/>
  <c r="D97"/>
  <c r="C97"/>
  <c r="D96"/>
  <c r="C96"/>
  <c r="D95"/>
  <c r="C95"/>
  <c r="D94"/>
  <c r="C94"/>
  <c r="D93"/>
  <c r="C93"/>
  <c r="D92"/>
  <c r="C92"/>
  <c r="D91"/>
  <c r="C91"/>
  <c r="D90"/>
  <c r="C90"/>
  <c r="D89"/>
  <c r="C89"/>
  <c r="D88"/>
  <c r="C88"/>
  <c r="D87"/>
  <c r="C87"/>
  <c r="D86"/>
  <c r="C86"/>
  <c r="D85"/>
  <c r="C85"/>
  <c r="D84"/>
  <c r="C84"/>
  <c r="D83"/>
  <c r="C83"/>
  <c r="D82"/>
  <c r="C82"/>
  <c r="D81"/>
  <c r="C81"/>
  <c r="D80"/>
  <c r="C80"/>
  <c r="D79"/>
  <c r="C79"/>
  <c r="D78"/>
  <c r="C78"/>
  <c r="D77"/>
  <c r="C77"/>
  <c r="D76"/>
  <c r="C76"/>
  <c r="D75"/>
  <c r="C75"/>
  <c r="D74"/>
  <c r="C74"/>
  <c r="D73"/>
  <c r="C73"/>
  <c r="D72"/>
  <c r="C72"/>
  <c r="D71"/>
  <c r="C71"/>
  <c r="D70"/>
  <c r="C70"/>
  <c r="D69"/>
  <c r="C69"/>
  <c r="D68"/>
  <c r="C68"/>
  <c r="D67"/>
  <c r="C67"/>
  <c r="D66"/>
  <c r="C66"/>
  <c r="D65"/>
  <c r="C65"/>
  <c r="D64"/>
  <c r="C64"/>
  <c r="D63"/>
  <c r="C63"/>
  <c r="D62"/>
  <c r="C62"/>
  <c r="D61"/>
  <c r="C61"/>
  <c r="D60"/>
  <c r="C60"/>
  <c r="D59"/>
  <c r="C59"/>
  <c r="D58"/>
  <c r="C58"/>
  <c r="D57"/>
  <c r="C57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</calcChain>
</file>

<file path=xl/sharedStrings.xml><?xml version="1.0" encoding="utf-8"?>
<sst xmlns="http://schemas.openxmlformats.org/spreadsheetml/2006/main" count="366" uniqueCount="9">
  <si>
    <t>岗位名称</t>
  </si>
  <si>
    <t>姓名</t>
  </si>
  <si>
    <t>性别</t>
  </si>
  <si>
    <t>党政岗工作人员</t>
  </si>
  <si>
    <t>服务中心工作人员</t>
  </si>
  <si>
    <t>备注</t>
    <phoneticPr fontId="1" type="noConversion"/>
  </si>
  <si>
    <t>入围笔试</t>
    <phoneticPr fontId="1" type="noConversion"/>
  </si>
  <si>
    <t>序号</t>
    <phoneticPr fontId="1" type="noConversion"/>
  </si>
  <si>
    <t>万宁市南桥镇2025年公开招聘南林居居民服务中心工作人员
资格初审合格人员名单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</si>
</sst>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2"/>
  <sheetViews>
    <sheetView tabSelected="1" workbookViewId="0">
      <selection activeCell="H15" sqref="H15"/>
    </sheetView>
  </sheetViews>
  <sheetFormatPr defaultColWidth="9" defaultRowHeight="14.25"/>
  <cols>
    <col min="1" max="1" width="9" style="1"/>
    <col min="2" max="2" width="18.5" style="1" customWidth="1"/>
    <col min="3" max="3" width="11.5" style="1" customWidth="1"/>
    <col min="4" max="4" width="9.75" style="1" customWidth="1"/>
    <col min="5" max="5" width="13.5" style="1" customWidth="1"/>
  </cols>
  <sheetData>
    <row r="1" spans="1:9" ht="51.75" customHeight="1">
      <c r="A1" s="4" t="s">
        <v>8</v>
      </c>
      <c r="B1" s="5"/>
      <c r="C1" s="5"/>
      <c r="D1" s="5"/>
      <c r="E1" s="5"/>
    </row>
    <row r="2" spans="1:9" ht="18" customHeight="1">
      <c r="A2" s="2" t="s">
        <v>7</v>
      </c>
      <c r="B2" s="2" t="s">
        <v>0</v>
      </c>
      <c r="C2" s="2" t="s">
        <v>1</v>
      </c>
      <c r="D2" s="2" t="s">
        <v>2</v>
      </c>
      <c r="E2" s="2" t="s">
        <v>5</v>
      </c>
    </row>
    <row r="3" spans="1:9" ht="18" customHeight="1">
      <c r="A3" s="3">
        <v>1</v>
      </c>
      <c r="B3" s="3" t="s">
        <v>3</v>
      </c>
      <c r="C3" s="3" t="str">
        <f>"卓海兰"</f>
        <v>卓海兰</v>
      </c>
      <c r="D3" s="3" t="str">
        <f>"女"</f>
        <v>女</v>
      </c>
      <c r="E3" s="3" t="s">
        <v>6</v>
      </c>
    </row>
    <row r="4" spans="1:9" ht="18" customHeight="1">
      <c r="A4" s="3">
        <v>2</v>
      </c>
      <c r="B4" s="3" t="s">
        <v>3</v>
      </c>
      <c r="C4" s="3" t="str">
        <f>"卓娇艳"</f>
        <v>卓娇艳</v>
      </c>
      <c r="D4" s="3" t="str">
        <f>"女"</f>
        <v>女</v>
      </c>
      <c r="E4" s="3" t="s">
        <v>6</v>
      </c>
      <c r="I4" s="6"/>
    </row>
    <row r="5" spans="1:9" ht="18" customHeight="1">
      <c r="A5" s="3">
        <v>3</v>
      </c>
      <c r="B5" s="3" t="s">
        <v>3</v>
      </c>
      <c r="C5" s="3" t="str">
        <f>"肖世旺"</f>
        <v>肖世旺</v>
      </c>
      <c r="D5" s="3" t="str">
        <f>"男"</f>
        <v>男</v>
      </c>
      <c r="E5" s="3" t="s">
        <v>6</v>
      </c>
      <c r="I5" s="6"/>
    </row>
    <row r="6" spans="1:9" ht="18" customHeight="1">
      <c r="A6" s="3">
        <v>4</v>
      </c>
      <c r="B6" s="3" t="s">
        <v>3</v>
      </c>
      <c r="C6" s="3" t="str">
        <f>"彭辰蕾"</f>
        <v>彭辰蕾</v>
      </c>
      <c r="D6" s="3" t="str">
        <f>"女"</f>
        <v>女</v>
      </c>
      <c r="E6" s="3" t="s">
        <v>6</v>
      </c>
    </row>
    <row r="7" spans="1:9" ht="18" customHeight="1">
      <c r="A7" s="3">
        <v>5</v>
      </c>
      <c r="B7" s="3" t="s">
        <v>3</v>
      </c>
      <c r="C7" s="3" t="str">
        <f>"朱恒宜"</f>
        <v>朱恒宜</v>
      </c>
      <c r="D7" s="3" t="str">
        <f>"女"</f>
        <v>女</v>
      </c>
      <c r="E7" s="3" t="s">
        <v>6</v>
      </c>
    </row>
    <row r="8" spans="1:9" ht="18" customHeight="1">
      <c r="A8" s="3">
        <v>6</v>
      </c>
      <c r="B8" s="3" t="s">
        <v>3</v>
      </c>
      <c r="C8" s="3" t="str">
        <f>"黄彩嫦"</f>
        <v>黄彩嫦</v>
      </c>
      <c r="D8" s="3" t="str">
        <f>"女"</f>
        <v>女</v>
      </c>
      <c r="E8" s="3" t="s">
        <v>6</v>
      </c>
    </row>
    <row r="9" spans="1:9" ht="18" customHeight="1">
      <c r="A9" s="3">
        <v>7</v>
      </c>
      <c r="B9" s="3" t="s">
        <v>3</v>
      </c>
      <c r="C9" s="3" t="str">
        <f>"祁梦晓"</f>
        <v>祁梦晓</v>
      </c>
      <c r="D9" s="3" t="str">
        <f>"女"</f>
        <v>女</v>
      </c>
      <c r="E9" s="3" t="s">
        <v>6</v>
      </c>
    </row>
    <row r="10" spans="1:9" ht="18" customHeight="1">
      <c r="A10" s="3">
        <v>8</v>
      </c>
      <c r="B10" s="3" t="s">
        <v>3</v>
      </c>
      <c r="C10" s="3" t="str">
        <f>"吴丽霞"</f>
        <v>吴丽霞</v>
      </c>
      <c r="D10" s="3" t="str">
        <f>"女"</f>
        <v>女</v>
      </c>
      <c r="E10" s="3" t="s">
        <v>6</v>
      </c>
    </row>
    <row r="11" spans="1:9" ht="18" customHeight="1">
      <c r="A11" s="3">
        <v>9</v>
      </c>
      <c r="B11" s="3" t="s">
        <v>3</v>
      </c>
      <c r="C11" s="3" t="str">
        <f>"林道丰"</f>
        <v>林道丰</v>
      </c>
      <c r="D11" s="3" t="str">
        <f>"男"</f>
        <v>男</v>
      </c>
      <c r="E11" s="3" t="s">
        <v>6</v>
      </c>
    </row>
    <row r="12" spans="1:9" ht="18" customHeight="1">
      <c r="A12" s="3">
        <v>10</v>
      </c>
      <c r="B12" s="3" t="s">
        <v>3</v>
      </c>
      <c r="C12" s="3" t="str">
        <f>"李泽雪"</f>
        <v>李泽雪</v>
      </c>
      <c r="D12" s="3" t="str">
        <f>"女"</f>
        <v>女</v>
      </c>
      <c r="E12" s="3" t="s">
        <v>6</v>
      </c>
    </row>
    <row r="13" spans="1:9" ht="18" customHeight="1">
      <c r="A13" s="3">
        <v>11</v>
      </c>
      <c r="B13" s="3" t="s">
        <v>3</v>
      </c>
      <c r="C13" s="3" t="str">
        <f>"卓多振"</f>
        <v>卓多振</v>
      </c>
      <c r="D13" s="3" t="str">
        <f>"男"</f>
        <v>男</v>
      </c>
      <c r="E13" s="3" t="s">
        <v>6</v>
      </c>
    </row>
    <row r="14" spans="1:9" ht="18" customHeight="1">
      <c r="A14" s="3">
        <v>12</v>
      </c>
      <c r="B14" s="3" t="s">
        <v>3</v>
      </c>
      <c r="C14" s="3" t="str">
        <f>"陈庭"</f>
        <v>陈庭</v>
      </c>
      <c r="D14" s="3" t="str">
        <f>"女"</f>
        <v>女</v>
      </c>
      <c r="E14" s="3" t="s">
        <v>6</v>
      </c>
    </row>
    <row r="15" spans="1:9" ht="18" customHeight="1">
      <c r="A15" s="3">
        <v>13</v>
      </c>
      <c r="B15" s="3" t="s">
        <v>3</v>
      </c>
      <c r="C15" s="3" t="str">
        <f>"杨盛征"</f>
        <v>杨盛征</v>
      </c>
      <c r="D15" s="3" t="str">
        <f>"女"</f>
        <v>女</v>
      </c>
      <c r="E15" s="3" t="s">
        <v>6</v>
      </c>
    </row>
    <row r="16" spans="1:9" ht="18" customHeight="1">
      <c r="A16" s="3">
        <v>14</v>
      </c>
      <c r="B16" s="3" t="s">
        <v>3</v>
      </c>
      <c r="C16" s="3" t="str">
        <f>"廖华"</f>
        <v>廖华</v>
      </c>
      <c r="D16" s="3" t="str">
        <f>"女"</f>
        <v>女</v>
      </c>
      <c r="E16" s="3" t="s">
        <v>6</v>
      </c>
    </row>
    <row r="17" spans="1:5" ht="18" customHeight="1">
      <c r="A17" s="3">
        <v>15</v>
      </c>
      <c r="B17" s="3" t="s">
        <v>3</v>
      </c>
      <c r="C17" s="3" t="str">
        <f>"曾小领"</f>
        <v>曾小领</v>
      </c>
      <c r="D17" s="3" t="str">
        <f>"男"</f>
        <v>男</v>
      </c>
      <c r="E17" s="3" t="s">
        <v>6</v>
      </c>
    </row>
    <row r="18" spans="1:5" ht="18" customHeight="1">
      <c r="A18" s="3">
        <v>16</v>
      </c>
      <c r="B18" s="3" t="s">
        <v>3</v>
      </c>
      <c r="C18" s="3" t="str">
        <f>"曾繁华"</f>
        <v>曾繁华</v>
      </c>
      <c r="D18" s="3" t="str">
        <f>"男"</f>
        <v>男</v>
      </c>
      <c r="E18" s="3" t="s">
        <v>6</v>
      </c>
    </row>
    <row r="19" spans="1:5" ht="18" customHeight="1">
      <c r="A19" s="3">
        <v>17</v>
      </c>
      <c r="B19" s="3" t="s">
        <v>3</v>
      </c>
      <c r="C19" s="3" t="str">
        <f>"陈斯凡"</f>
        <v>陈斯凡</v>
      </c>
      <c r="D19" s="3" t="str">
        <f>"女"</f>
        <v>女</v>
      </c>
      <c r="E19" s="3" t="s">
        <v>6</v>
      </c>
    </row>
    <row r="20" spans="1:5" ht="18" customHeight="1">
      <c r="A20" s="3">
        <v>18</v>
      </c>
      <c r="B20" s="3" t="s">
        <v>3</v>
      </c>
      <c r="C20" s="3" t="str">
        <f>"黄在辉"</f>
        <v>黄在辉</v>
      </c>
      <c r="D20" s="3" t="str">
        <f>"男"</f>
        <v>男</v>
      </c>
      <c r="E20" s="3" t="s">
        <v>6</v>
      </c>
    </row>
    <row r="21" spans="1:5" ht="18" customHeight="1">
      <c r="A21" s="3">
        <v>19</v>
      </c>
      <c r="B21" s="3" t="s">
        <v>3</v>
      </c>
      <c r="C21" s="3" t="str">
        <f>"秦济妹"</f>
        <v>秦济妹</v>
      </c>
      <c r="D21" s="3" t="str">
        <f>"女"</f>
        <v>女</v>
      </c>
      <c r="E21" s="3" t="s">
        <v>6</v>
      </c>
    </row>
    <row r="22" spans="1:5" ht="18" customHeight="1">
      <c r="A22" s="3">
        <v>20</v>
      </c>
      <c r="B22" s="3" t="s">
        <v>3</v>
      </c>
      <c r="C22" s="3" t="str">
        <f>"蔡宇程"</f>
        <v>蔡宇程</v>
      </c>
      <c r="D22" s="3" t="str">
        <f>"女"</f>
        <v>女</v>
      </c>
      <c r="E22" s="3" t="s">
        <v>6</v>
      </c>
    </row>
    <row r="23" spans="1:5" ht="18" customHeight="1">
      <c r="A23" s="3">
        <v>21</v>
      </c>
      <c r="B23" s="3" t="s">
        <v>3</v>
      </c>
      <c r="C23" s="3" t="str">
        <f>"郭启宏"</f>
        <v>郭启宏</v>
      </c>
      <c r="D23" s="3" t="str">
        <f>"男"</f>
        <v>男</v>
      </c>
      <c r="E23" s="3" t="s">
        <v>6</v>
      </c>
    </row>
    <row r="24" spans="1:5" ht="18" customHeight="1">
      <c r="A24" s="3">
        <v>22</v>
      </c>
      <c r="B24" s="3" t="s">
        <v>4</v>
      </c>
      <c r="C24" s="3" t="str">
        <f>"韩惠妃"</f>
        <v>韩惠妃</v>
      </c>
      <c r="D24" s="3" t="str">
        <f>"女"</f>
        <v>女</v>
      </c>
      <c r="E24" s="3" t="s">
        <v>6</v>
      </c>
    </row>
    <row r="25" spans="1:5" ht="18" customHeight="1">
      <c r="A25" s="3">
        <v>23</v>
      </c>
      <c r="B25" s="3" t="s">
        <v>4</v>
      </c>
      <c r="C25" s="3" t="str">
        <f>"陈婷婷"</f>
        <v>陈婷婷</v>
      </c>
      <c r="D25" s="3" t="str">
        <f>"女"</f>
        <v>女</v>
      </c>
      <c r="E25" s="3" t="s">
        <v>6</v>
      </c>
    </row>
    <row r="26" spans="1:5" ht="18" customHeight="1">
      <c r="A26" s="3">
        <v>24</v>
      </c>
      <c r="B26" s="3" t="s">
        <v>4</v>
      </c>
      <c r="C26" s="3" t="str">
        <f>"林泉"</f>
        <v>林泉</v>
      </c>
      <c r="D26" s="3" t="str">
        <f>"男"</f>
        <v>男</v>
      </c>
      <c r="E26" s="3" t="s">
        <v>6</v>
      </c>
    </row>
    <row r="27" spans="1:5" ht="18" customHeight="1">
      <c r="A27" s="3">
        <v>25</v>
      </c>
      <c r="B27" s="3" t="s">
        <v>4</v>
      </c>
      <c r="C27" s="3" t="str">
        <f>"吴挺发"</f>
        <v>吴挺发</v>
      </c>
      <c r="D27" s="3" t="str">
        <f>"男"</f>
        <v>男</v>
      </c>
      <c r="E27" s="3" t="s">
        <v>6</v>
      </c>
    </row>
    <row r="28" spans="1:5" ht="18" customHeight="1">
      <c r="A28" s="3">
        <v>26</v>
      </c>
      <c r="B28" s="3" t="s">
        <v>4</v>
      </c>
      <c r="C28" s="3" t="str">
        <f>"黄柳翠"</f>
        <v>黄柳翠</v>
      </c>
      <c r="D28" s="3" t="str">
        <f>"女"</f>
        <v>女</v>
      </c>
      <c r="E28" s="3" t="s">
        <v>6</v>
      </c>
    </row>
    <row r="29" spans="1:5" ht="18" customHeight="1">
      <c r="A29" s="3">
        <v>27</v>
      </c>
      <c r="B29" s="3" t="s">
        <v>4</v>
      </c>
      <c r="C29" s="3" t="str">
        <f>"裴梦莹"</f>
        <v>裴梦莹</v>
      </c>
      <c r="D29" s="3" t="str">
        <f>"女"</f>
        <v>女</v>
      </c>
      <c r="E29" s="3" t="s">
        <v>6</v>
      </c>
    </row>
    <row r="30" spans="1:5" ht="18" customHeight="1">
      <c r="A30" s="3">
        <v>28</v>
      </c>
      <c r="B30" s="3" t="s">
        <v>4</v>
      </c>
      <c r="C30" s="3" t="str">
        <f>"李书山"</f>
        <v>李书山</v>
      </c>
      <c r="D30" s="3" t="str">
        <f>"男"</f>
        <v>男</v>
      </c>
      <c r="E30" s="3" t="s">
        <v>6</v>
      </c>
    </row>
    <row r="31" spans="1:5" ht="18" customHeight="1">
      <c r="A31" s="3">
        <v>29</v>
      </c>
      <c r="B31" s="3" t="s">
        <v>4</v>
      </c>
      <c r="C31" s="3" t="str">
        <f>"郑淑瑜"</f>
        <v>郑淑瑜</v>
      </c>
      <c r="D31" s="3" t="str">
        <f>"女"</f>
        <v>女</v>
      </c>
      <c r="E31" s="3" t="s">
        <v>6</v>
      </c>
    </row>
    <row r="32" spans="1:5" ht="18" customHeight="1">
      <c r="A32" s="3">
        <v>30</v>
      </c>
      <c r="B32" s="3" t="s">
        <v>4</v>
      </c>
      <c r="C32" s="3" t="str">
        <f>"吴嘉琪"</f>
        <v>吴嘉琪</v>
      </c>
      <c r="D32" s="3" t="str">
        <f>"男"</f>
        <v>男</v>
      </c>
      <c r="E32" s="3" t="s">
        <v>6</v>
      </c>
    </row>
    <row r="33" spans="1:5" ht="18" customHeight="1">
      <c r="A33" s="3">
        <v>31</v>
      </c>
      <c r="B33" s="3" t="s">
        <v>4</v>
      </c>
      <c r="C33" s="3" t="str">
        <f>"雷志雄"</f>
        <v>雷志雄</v>
      </c>
      <c r="D33" s="3" t="str">
        <f>"男"</f>
        <v>男</v>
      </c>
      <c r="E33" s="3" t="s">
        <v>6</v>
      </c>
    </row>
    <row r="34" spans="1:5" ht="18" customHeight="1">
      <c r="A34" s="3">
        <v>32</v>
      </c>
      <c r="B34" s="3" t="s">
        <v>4</v>
      </c>
      <c r="C34" s="3" t="str">
        <f>"刘伟青"</f>
        <v>刘伟青</v>
      </c>
      <c r="D34" s="3" t="str">
        <f>"男"</f>
        <v>男</v>
      </c>
      <c r="E34" s="3" t="s">
        <v>6</v>
      </c>
    </row>
    <row r="35" spans="1:5" ht="18" customHeight="1">
      <c r="A35" s="3">
        <v>33</v>
      </c>
      <c r="B35" s="3" t="s">
        <v>4</v>
      </c>
      <c r="C35" s="3" t="str">
        <f>"王国雄"</f>
        <v>王国雄</v>
      </c>
      <c r="D35" s="3" t="str">
        <f>"男"</f>
        <v>男</v>
      </c>
      <c r="E35" s="3" t="s">
        <v>6</v>
      </c>
    </row>
    <row r="36" spans="1:5" ht="18" customHeight="1">
      <c r="A36" s="3">
        <v>34</v>
      </c>
      <c r="B36" s="3" t="s">
        <v>4</v>
      </c>
      <c r="C36" s="3" t="str">
        <f>"周连燕"</f>
        <v>周连燕</v>
      </c>
      <c r="D36" s="3" t="str">
        <f>"女"</f>
        <v>女</v>
      </c>
      <c r="E36" s="3" t="s">
        <v>6</v>
      </c>
    </row>
    <row r="37" spans="1:5" ht="18" customHeight="1">
      <c r="A37" s="3">
        <v>35</v>
      </c>
      <c r="B37" s="3" t="s">
        <v>4</v>
      </c>
      <c r="C37" s="3" t="str">
        <f>"黄飞翔"</f>
        <v>黄飞翔</v>
      </c>
      <c r="D37" s="3" t="str">
        <f>"男"</f>
        <v>男</v>
      </c>
      <c r="E37" s="3" t="s">
        <v>6</v>
      </c>
    </row>
    <row r="38" spans="1:5" ht="18" customHeight="1">
      <c r="A38" s="3">
        <v>36</v>
      </c>
      <c r="B38" s="3" t="s">
        <v>4</v>
      </c>
      <c r="C38" s="3" t="str">
        <f>"黄华杏"</f>
        <v>黄华杏</v>
      </c>
      <c r="D38" s="3" t="str">
        <f>"女"</f>
        <v>女</v>
      </c>
      <c r="E38" s="3" t="s">
        <v>6</v>
      </c>
    </row>
    <row r="39" spans="1:5" ht="18" customHeight="1">
      <c r="A39" s="3">
        <v>37</v>
      </c>
      <c r="B39" s="3" t="s">
        <v>4</v>
      </c>
      <c r="C39" s="3" t="str">
        <f>"杨小爽"</f>
        <v>杨小爽</v>
      </c>
      <c r="D39" s="3" t="str">
        <f>"女"</f>
        <v>女</v>
      </c>
      <c r="E39" s="3" t="s">
        <v>6</v>
      </c>
    </row>
    <row r="40" spans="1:5" ht="18" customHeight="1">
      <c r="A40" s="3">
        <v>38</v>
      </c>
      <c r="B40" s="3" t="s">
        <v>4</v>
      </c>
      <c r="C40" s="3" t="str">
        <f>"王睿聆"</f>
        <v>王睿聆</v>
      </c>
      <c r="D40" s="3" t="str">
        <f>"女"</f>
        <v>女</v>
      </c>
      <c r="E40" s="3" t="s">
        <v>6</v>
      </c>
    </row>
    <row r="41" spans="1:5" ht="18" customHeight="1">
      <c r="A41" s="3">
        <v>39</v>
      </c>
      <c r="B41" s="3" t="s">
        <v>4</v>
      </c>
      <c r="C41" s="3" t="str">
        <f>"王维国"</f>
        <v>王维国</v>
      </c>
      <c r="D41" s="3" t="str">
        <f>"男"</f>
        <v>男</v>
      </c>
      <c r="E41" s="3" t="s">
        <v>6</v>
      </c>
    </row>
    <row r="42" spans="1:5" ht="18" customHeight="1">
      <c r="A42" s="3">
        <v>40</v>
      </c>
      <c r="B42" s="3" t="s">
        <v>4</v>
      </c>
      <c r="C42" s="3" t="str">
        <f>"符怡冲"</f>
        <v>符怡冲</v>
      </c>
      <c r="D42" s="3" t="str">
        <f>"女"</f>
        <v>女</v>
      </c>
      <c r="E42" s="3" t="s">
        <v>6</v>
      </c>
    </row>
    <row r="43" spans="1:5" ht="18" customHeight="1">
      <c r="A43" s="3">
        <v>41</v>
      </c>
      <c r="B43" s="3" t="s">
        <v>4</v>
      </c>
      <c r="C43" s="3" t="str">
        <f>"邢益媚"</f>
        <v>邢益媚</v>
      </c>
      <c r="D43" s="3" t="str">
        <f>"女"</f>
        <v>女</v>
      </c>
      <c r="E43" s="3" t="s">
        <v>6</v>
      </c>
    </row>
    <row r="44" spans="1:5" ht="18" customHeight="1">
      <c r="A44" s="3">
        <v>42</v>
      </c>
      <c r="B44" s="3" t="s">
        <v>4</v>
      </c>
      <c r="C44" s="3" t="str">
        <f>"蔡铎军"</f>
        <v>蔡铎军</v>
      </c>
      <c r="D44" s="3" t="str">
        <f>"男"</f>
        <v>男</v>
      </c>
      <c r="E44" s="3" t="s">
        <v>6</v>
      </c>
    </row>
    <row r="45" spans="1:5" ht="18" customHeight="1">
      <c r="A45" s="3">
        <v>43</v>
      </c>
      <c r="B45" s="3" t="s">
        <v>4</v>
      </c>
      <c r="C45" s="3" t="str">
        <f>"林琳"</f>
        <v>林琳</v>
      </c>
      <c r="D45" s="3" t="str">
        <f>"女"</f>
        <v>女</v>
      </c>
      <c r="E45" s="3" t="s">
        <v>6</v>
      </c>
    </row>
    <row r="46" spans="1:5" ht="18" customHeight="1">
      <c r="A46" s="3">
        <v>44</v>
      </c>
      <c r="B46" s="3" t="s">
        <v>4</v>
      </c>
      <c r="C46" s="3" t="str">
        <f>"文依宁"</f>
        <v>文依宁</v>
      </c>
      <c r="D46" s="3" t="str">
        <f>"女"</f>
        <v>女</v>
      </c>
      <c r="E46" s="3" t="s">
        <v>6</v>
      </c>
    </row>
    <row r="47" spans="1:5" ht="18" customHeight="1">
      <c r="A47" s="3">
        <v>45</v>
      </c>
      <c r="B47" s="3" t="s">
        <v>4</v>
      </c>
      <c r="C47" s="3" t="str">
        <f>"蔡为泽"</f>
        <v>蔡为泽</v>
      </c>
      <c r="D47" s="3" t="str">
        <f>"男"</f>
        <v>男</v>
      </c>
      <c r="E47" s="3" t="s">
        <v>6</v>
      </c>
    </row>
    <row r="48" spans="1:5" ht="18" customHeight="1">
      <c r="A48" s="3">
        <v>46</v>
      </c>
      <c r="B48" s="3" t="s">
        <v>4</v>
      </c>
      <c r="C48" s="3" t="str">
        <f>"李苗苗"</f>
        <v>李苗苗</v>
      </c>
      <c r="D48" s="3" t="str">
        <f>"女"</f>
        <v>女</v>
      </c>
      <c r="E48" s="3" t="s">
        <v>6</v>
      </c>
    </row>
    <row r="49" spans="1:5" ht="18" customHeight="1">
      <c r="A49" s="3">
        <v>47</v>
      </c>
      <c r="B49" s="3" t="s">
        <v>4</v>
      </c>
      <c r="C49" s="3" t="str">
        <f>"叶鹏"</f>
        <v>叶鹏</v>
      </c>
      <c r="D49" s="3" t="str">
        <f>"男"</f>
        <v>男</v>
      </c>
      <c r="E49" s="3" t="s">
        <v>6</v>
      </c>
    </row>
    <row r="50" spans="1:5" ht="18" customHeight="1">
      <c r="A50" s="3">
        <v>48</v>
      </c>
      <c r="B50" s="3" t="s">
        <v>4</v>
      </c>
      <c r="C50" s="3" t="str">
        <f>"陈华龙"</f>
        <v>陈华龙</v>
      </c>
      <c r="D50" s="3" t="str">
        <f>"男"</f>
        <v>男</v>
      </c>
      <c r="E50" s="3" t="s">
        <v>6</v>
      </c>
    </row>
    <row r="51" spans="1:5" ht="18" customHeight="1">
      <c r="A51" s="3">
        <v>49</v>
      </c>
      <c r="B51" s="3" t="s">
        <v>4</v>
      </c>
      <c r="C51" s="3" t="str">
        <f>"肖鹃羚"</f>
        <v>肖鹃羚</v>
      </c>
      <c r="D51" s="3" t="str">
        <f>"女"</f>
        <v>女</v>
      </c>
      <c r="E51" s="3" t="s">
        <v>6</v>
      </c>
    </row>
    <row r="52" spans="1:5" ht="18" customHeight="1">
      <c r="A52" s="3">
        <v>50</v>
      </c>
      <c r="B52" s="3" t="s">
        <v>4</v>
      </c>
      <c r="C52" s="3" t="str">
        <f>"洪亚娇"</f>
        <v>洪亚娇</v>
      </c>
      <c r="D52" s="3" t="str">
        <f>"女"</f>
        <v>女</v>
      </c>
      <c r="E52" s="3" t="s">
        <v>6</v>
      </c>
    </row>
    <row r="53" spans="1:5" ht="18" customHeight="1">
      <c r="A53" s="3">
        <v>51</v>
      </c>
      <c r="B53" s="3" t="s">
        <v>4</v>
      </c>
      <c r="C53" s="3" t="str">
        <f>"吴慧友"</f>
        <v>吴慧友</v>
      </c>
      <c r="D53" s="3" t="str">
        <f>"女"</f>
        <v>女</v>
      </c>
      <c r="E53" s="3" t="s">
        <v>6</v>
      </c>
    </row>
    <row r="54" spans="1:5" ht="18" customHeight="1">
      <c r="A54" s="3">
        <v>52</v>
      </c>
      <c r="B54" s="3" t="s">
        <v>4</v>
      </c>
      <c r="C54" s="3" t="str">
        <f>"陈怡"</f>
        <v>陈怡</v>
      </c>
      <c r="D54" s="3" t="str">
        <f>"女"</f>
        <v>女</v>
      </c>
      <c r="E54" s="3" t="s">
        <v>6</v>
      </c>
    </row>
    <row r="55" spans="1:5" ht="18" customHeight="1">
      <c r="A55" s="3">
        <v>53</v>
      </c>
      <c r="B55" s="3" t="s">
        <v>4</v>
      </c>
      <c r="C55" s="3" t="str">
        <f>"钟之凡"</f>
        <v>钟之凡</v>
      </c>
      <c r="D55" s="3" t="str">
        <f>"女"</f>
        <v>女</v>
      </c>
      <c r="E55" s="3" t="s">
        <v>6</v>
      </c>
    </row>
    <row r="56" spans="1:5" ht="18" customHeight="1">
      <c r="A56" s="3">
        <v>54</v>
      </c>
      <c r="B56" s="3" t="s">
        <v>4</v>
      </c>
      <c r="C56" s="3" t="str">
        <f>"林尤俊"</f>
        <v>林尤俊</v>
      </c>
      <c r="D56" s="3" t="str">
        <f>"男"</f>
        <v>男</v>
      </c>
      <c r="E56" s="3" t="s">
        <v>6</v>
      </c>
    </row>
    <row r="57" spans="1:5" ht="18" customHeight="1">
      <c r="A57" s="3">
        <v>55</v>
      </c>
      <c r="B57" s="3" t="s">
        <v>4</v>
      </c>
      <c r="C57" s="3" t="str">
        <f>"黄宏健"</f>
        <v>黄宏健</v>
      </c>
      <c r="D57" s="3" t="str">
        <f>"男"</f>
        <v>男</v>
      </c>
      <c r="E57" s="3" t="s">
        <v>6</v>
      </c>
    </row>
    <row r="58" spans="1:5" ht="18" customHeight="1">
      <c r="A58" s="3">
        <v>56</v>
      </c>
      <c r="B58" s="3" t="s">
        <v>4</v>
      </c>
      <c r="C58" s="3" t="str">
        <f>"杨兰"</f>
        <v>杨兰</v>
      </c>
      <c r="D58" s="3" t="str">
        <f>"女"</f>
        <v>女</v>
      </c>
      <c r="E58" s="3" t="s">
        <v>6</v>
      </c>
    </row>
    <row r="59" spans="1:5" ht="18" customHeight="1">
      <c r="A59" s="3">
        <v>57</v>
      </c>
      <c r="B59" s="3" t="s">
        <v>4</v>
      </c>
      <c r="C59" s="3" t="str">
        <f>"王含泽"</f>
        <v>王含泽</v>
      </c>
      <c r="D59" s="3" t="str">
        <f>"男"</f>
        <v>男</v>
      </c>
      <c r="E59" s="3" t="s">
        <v>6</v>
      </c>
    </row>
    <row r="60" spans="1:5" ht="18" customHeight="1">
      <c r="A60" s="3">
        <v>58</v>
      </c>
      <c r="B60" s="3" t="s">
        <v>4</v>
      </c>
      <c r="C60" s="3" t="str">
        <f>"林道镚"</f>
        <v>林道镚</v>
      </c>
      <c r="D60" s="3" t="str">
        <f>"男"</f>
        <v>男</v>
      </c>
      <c r="E60" s="3" t="s">
        <v>6</v>
      </c>
    </row>
    <row r="61" spans="1:5" ht="18" customHeight="1">
      <c r="A61" s="3">
        <v>59</v>
      </c>
      <c r="B61" s="3" t="s">
        <v>4</v>
      </c>
      <c r="C61" s="3" t="str">
        <f>"邢增鑫"</f>
        <v>邢增鑫</v>
      </c>
      <c r="D61" s="3" t="str">
        <f>"男"</f>
        <v>男</v>
      </c>
      <c r="E61" s="3" t="s">
        <v>6</v>
      </c>
    </row>
    <row r="62" spans="1:5" ht="18" customHeight="1">
      <c r="A62" s="3">
        <v>60</v>
      </c>
      <c r="B62" s="3" t="s">
        <v>4</v>
      </c>
      <c r="C62" s="3" t="str">
        <f>"贺冰冰"</f>
        <v>贺冰冰</v>
      </c>
      <c r="D62" s="3" t="str">
        <f>"女"</f>
        <v>女</v>
      </c>
      <c r="E62" s="3" t="s">
        <v>6</v>
      </c>
    </row>
    <row r="63" spans="1:5" ht="18" customHeight="1">
      <c r="A63" s="3">
        <v>61</v>
      </c>
      <c r="B63" s="3" t="s">
        <v>4</v>
      </c>
      <c r="C63" s="3" t="str">
        <f>"卢虹虹"</f>
        <v>卢虹虹</v>
      </c>
      <c r="D63" s="3" t="str">
        <f>"女"</f>
        <v>女</v>
      </c>
      <c r="E63" s="3" t="s">
        <v>6</v>
      </c>
    </row>
    <row r="64" spans="1:5" ht="18" customHeight="1">
      <c r="A64" s="3">
        <v>62</v>
      </c>
      <c r="B64" s="3" t="s">
        <v>4</v>
      </c>
      <c r="C64" s="3" t="str">
        <f>"陈名勇"</f>
        <v>陈名勇</v>
      </c>
      <c r="D64" s="3" t="str">
        <f>"男"</f>
        <v>男</v>
      </c>
      <c r="E64" s="3" t="s">
        <v>6</v>
      </c>
    </row>
    <row r="65" spans="1:5" ht="18" customHeight="1">
      <c r="A65" s="3">
        <v>63</v>
      </c>
      <c r="B65" s="3" t="s">
        <v>4</v>
      </c>
      <c r="C65" s="3" t="str">
        <f>"王磊"</f>
        <v>王磊</v>
      </c>
      <c r="D65" s="3" t="str">
        <f>"女"</f>
        <v>女</v>
      </c>
      <c r="E65" s="3" t="s">
        <v>6</v>
      </c>
    </row>
    <row r="66" spans="1:5" ht="18" customHeight="1">
      <c r="A66" s="3">
        <v>64</v>
      </c>
      <c r="B66" s="3" t="s">
        <v>4</v>
      </c>
      <c r="C66" s="3" t="str">
        <f>"朱莹"</f>
        <v>朱莹</v>
      </c>
      <c r="D66" s="3" t="str">
        <f>"女"</f>
        <v>女</v>
      </c>
      <c r="E66" s="3" t="s">
        <v>6</v>
      </c>
    </row>
    <row r="67" spans="1:5" ht="18" customHeight="1">
      <c r="A67" s="3">
        <v>65</v>
      </c>
      <c r="B67" s="3" t="s">
        <v>4</v>
      </c>
      <c r="C67" s="3" t="str">
        <f>"陈仙雨"</f>
        <v>陈仙雨</v>
      </c>
      <c r="D67" s="3" t="str">
        <f>"女"</f>
        <v>女</v>
      </c>
      <c r="E67" s="3" t="s">
        <v>6</v>
      </c>
    </row>
    <row r="68" spans="1:5" ht="18" customHeight="1">
      <c r="A68" s="3">
        <v>66</v>
      </c>
      <c r="B68" s="3" t="s">
        <v>4</v>
      </c>
      <c r="C68" s="3" t="str">
        <f>"庄琳惠"</f>
        <v>庄琳惠</v>
      </c>
      <c r="D68" s="3" t="str">
        <f>"女"</f>
        <v>女</v>
      </c>
      <c r="E68" s="3" t="s">
        <v>6</v>
      </c>
    </row>
    <row r="69" spans="1:5" ht="18" customHeight="1">
      <c r="A69" s="3">
        <v>67</v>
      </c>
      <c r="B69" s="3" t="s">
        <v>4</v>
      </c>
      <c r="C69" s="3" t="str">
        <f>"林师伟"</f>
        <v>林师伟</v>
      </c>
      <c r="D69" s="3" t="str">
        <f>"男"</f>
        <v>男</v>
      </c>
      <c r="E69" s="3" t="s">
        <v>6</v>
      </c>
    </row>
    <row r="70" spans="1:5" ht="18" customHeight="1">
      <c r="A70" s="3">
        <v>68</v>
      </c>
      <c r="B70" s="3" t="s">
        <v>4</v>
      </c>
      <c r="C70" s="3" t="str">
        <f>"林少娟"</f>
        <v>林少娟</v>
      </c>
      <c r="D70" s="3" t="str">
        <f>"女"</f>
        <v>女</v>
      </c>
      <c r="E70" s="3" t="s">
        <v>6</v>
      </c>
    </row>
    <row r="71" spans="1:5" ht="18" customHeight="1">
      <c r="A71" s="3">
        <v>69</v>
      </c>
      <c r="B71" s="3" t="s">
        <v>4</v>
      </c>
      <c r="C71" s="3" t="str">
        <f>"叶高杰"</f>
        <v>叶高杰</v>
      </c>
      <c r="D71" s="3" t="str">
        <f>"男"</f>
        <v>男</v>
      </c>
      <c r="E71" s="3" t="s">
        <v>6</v>
      </c>
    </row>
    <row r="72" spans="1:5" ht="18" customHeight="1">
      <c r="A72" s="3">
        <v>70</v>
      </c>
      <c r="B72" s="3" t="s">
        <v>4</v>
      </c>
      <c r="C72" s="3" t="str">
        <f>"胡小夏"</f>
        <v>胡小夏</v>
      </c>
      <c r="D72" s="3" t="str">
        <f>"女"</f>
        <v>女</v>
      </c>
      <c r="E72" s="3" t="s">
        <v>6</v>
      </c>
    </row>
    <row r="73" spans="1:5" ht="18" customHeight="1">
      <c r="A73" s="3">
        <v>71</v>
      </c>
      <c r="B73" s="3" t="s">
        <v>4</v>
      </c>
      <c r="C73" s="3" t="str">
        <f>"陈娇丽"</f>
        <v>陈娇丽</v>
      </c>
      <c r="D73" s="3" t="str">
        <f>"女"</f>
        <v>女</v>
      </c>
      <c r="E73" s="3" t="s">
        <v>6</v>
      </c>
    </row>
    <row r="74" spans="1:5" ht="18" customHeight="1">
      <c r="A74" s="3">
        <v>72</v>
      </c>
      <c r="B74" s="3" t="s">
        <v>4</v>
      </c>
      <c r="C74" s="3" t="str">
        <f>"冯文璐"</f>
        <v>冯文璐</v>
      </c>
      <c r="D74" s="3" t="str">
        <f>"女"</f>
        <v>女</v>
      </c>
      <c r="E74" s="3" t="s">
        <v>6</v>
      </c>
    </row>
    <row r="75" spans="1:5" ht="18" customHeight="1">
      <c r="A75" s="3">
        <v>73</v>
      </c>
      <c r="B75" s="3" t="s">
        <v>4</v>
      </c>
      <c r="C75" s="3" t="str">
        <f>"崔经杰"</f>
        <v>崔经杰</v>
      </c>
      <c r="D75" s="3" t="str">
        <f>"男"</f>
        <v>男</v>
      </c>
      <c r="E75" s="3" t="s">
        <v>6</v>
      </c>
    </row>
    <row r="76" spans="1:5" ht="18" customHeight="1">
      <c r="A76" s="3">
        <v>74</v>
      </c>
      <c r="B76" s="3" t="s">
        <v>4</v>
      </c>
      <c r="C76" s="3" t="str">
        <f>"黄联"</f>
        <v>黄联</v>
      </c>
      <c r="D76" s="3" t="str">
        <f>"男"</f>
        <v>男</v>
      </c>
      <c r="E76" s="3" t="s">
        <v>6</v>
      </c>
    </row>
    <row r="77" spans="1:5" ht="18" customHeight="1">
      <c r="A77" s="3">
        <v>75</v>
      </c>
      <c r="B77" s="3" t="s">
        <v>4</v>
      </c>
      <c r="C77" s="3" t="str">
        <f>"张美芳"</f>
        <v>张美芳</v>
      </c>
      <c r="D77" s="3" t="str">
        <f>"女"</f>
        <v>女</v>
      </c>
      <c r="E77" s="3" t="s">
        <v>6</v>
      </c>
    </row>
    <row r="78" spans="1:5" ht="18" customHeight="1">
      <c r="A78" s="3">
        <v>76</v>
      </c>
      <c r="B78" s="3" t="s">
        <v>4</v>
      </c>
      <c r="C78" s="3" t="str">
        <f>"翁伊婷"</f>
        <v>翁伊婷</v>
      </c>
      <c r="D78" s="3" t="str">
        <f>"女"</f>
        <v>女</v>
      </c>
      <c r="E78" s="3" t="s">
        <v>6</v>
      </c>
    </row>
    <row r="79" spans="1:5" ht="18" customHeight="1">
      <c r="A79" s="3">
        <v>77</v>
      </c>
      <c r="B79" s="3" t="s">
        <v>4</v>
      </c>
      <c r="C79" s="3" t="str">
        <f>"郑佳悦"</f>
        <v>郑佳悦</v>
      </c>
      <c r="D79" s="3" t="str">
        <f>"女"</f>
        <v>女</v>
      </c>
      <c r="E79" s="3" t="s">
        <v>6</v>
      </c>
    </row>
    <row r="80" spans="1:5" ht="18" customHeight="1">
      <c r="A80" s="3">
        <v>78</v>
      </c>
      <c r="B80" s="3" t="s">
        <v>4</v>
      </c>
      <c r="C80" s="3" t="str">
        <f>"李善友"</f>
        <v>李善友</v>
      </c>
      <c r="D80" s="3" t="str">
        <f>"男"</f>
        <v>男</v>
      </c>
      <c r="E80" s="3" t="s">
        <v>6</v>
      </c>
    </row>
    <row r="81" spans="1:5" ht="18" customHeight="1">
      <c r="A81" s="3">
        <v>79</v>
      </c>
      <c r="B81" s="3" t="s">
        <v>4</v>
      </c>
      <c r="C81" s="3" t="str">
        <f>"李高阳"</f>
        <v>李高阳</v>
      </c>
      <c r="D81" s="3" t="str">
        <f>"男"</f>
        <v>男</v>
      </c>
      <c r="E81" s="3" t="s">
        <v>6</v>
      </c>
    </row>
    <row r="82" spans="1:5" ht="18" customHeight="1">
      <c r="A82" s="3">
        <v>80</v>
      </c>
      <c r="B82" s="3" t="s">
        <v>4</v>
      </c>
      <c r="C82" s="3" t="str">
        <f>"裴小冉"</f>
        <v>裴小冉</v>
      </c>
      <c r="D82" s="3" t="str">
        <f>"女"</f>
        <v>女</v>
      </c>
      <c r="E82" s="3" t="s">
        <v>6</v>
      </c>
    </row>
    <row r="83" spans="1:5" ht="18" customHeight="1">
      <c r="A83" s="3">
        <v>81</v>
      </c>
      <c r="B83" s="3" t="s">
        <v>4</v>
      </c>
      <c r="C83" s="3" t="str">
        <f>"胡薇"</f>
        <v>胡薇</v>
      </c>
      <c r="D83" s="3" t="str">
        <f>"女"</f>
        <v>女</v>
      </c>
      <c r="E83" s="3" t="s">
        <v>6</v>
      </c>
    </row>
    <row r="84" spans="1:5" ht="18" customHeight="1">
      <c r="A84" s="3">
        <v>82</v>
      </c>
      <c r="B84" s="3" t="s">
        <v>4</v>
      </c>
      <c r="C84" s="3" t="str">
        <f>"陈莉"</f>
        <v>陈莉</v>
      </c>
      <c r="D84" s="3" t="str">
        <f>"女"</f>
        <v>女</v>
      </c>
      <c r="E84" s="3" t="s">
        <v>6</v>
      </c>
    </row>
    <row r="85" spans="1:5" ht="18" customHeight="1">
      <c r="A85" s="3">
        <v>83</v>
      </c>
      <c r="B85" s="3" t="s">
        <v>4</v>
      </c>
      <c r="C85" s="3" t="str">
        <f>"陈盈"</f>
        <v>陈盈</v>
      </c>
      <c r="D85" s="3" t="str">
        <f>"男"</f>
        <v>男</v>
      </c>
      <c r="E85" s="3" t="s">
        <v>6</v>
      </c>
    </row>
    <row r="86" spans="1:5" ht="18" customHeight="1">
      <c r="A86" s="3">
        <v>84</v>
      </c>
      <c r="B86" s="3" t="s">
        <v>4</v>
      </c>
      <c r="C86" s="3" t="str">
        <f>"黄慧"</f>
        <v>黄慧</v>
      </c>
      <c r="D86" s="3" t="str">
        <f>"女"</f>
        <v>女</v>
      </c>
      <c r="E86" s="3" t="s">
        <v>6</v>
      </c>
    </row>
    <row r="87" spans="1:5" ht="18" customHeight="1">
      <c r="A87" s="3">
        <v>85</v>
      </c>
      <c r="B87" s="3" t="s">
        <v>4</v>
      </c>
      <c r="C87" s="3" t="str">
        <f>"龙玉颖"</f>
        <v>龙玉颖</v>
      </c>
      <c r="D87" s="3" t="str">
        <f>"女"</f>
        <v>女</v>
      </c>
      <c r="E87" s="3" t="s">
        <v>6</v>
      </c>
    </row>
    <row r="88" spans="1:5" ht="18" customHeight="1">
      <c r="A88" s="3">
        <v>86</v>
      </c>
      <c r="B88" s="3" t="s">
        <v>4</v>
      </c>
      <c r="C88" s="3" t="str">
        <f>"翁应川"</f>
        <v>翁应川</v>
      </c>
      <c r="D88" s="3" t="str">
        <f>"男"</f>
        <v>男</v>
      </c>
      <c r="E88" s="3" t="s">
        <v>6</v>
      </c>
    </row>
    <row r="89" spans="1:5" ht="18" customHeight="1">
      <c r="A89" s="3">
        <v>87</v>
      </c>
      <c r="B89" s="3" t="s">
        <v>4</v>
      </c>
      <c r="C89" s="3" t="str">
        <f>"吴朝正"</f>
        <v>吴朝正</v>
      </c>
      <c r="D89" s="3" t="str">
        <f>"男"</f>
        <v>男</v>
      </c>
      <c r="E89" s="3" t="s">
        <v>6</v>
      </c>
    </row>
    <row r="90" spans="1:5" ht="18" customHeight="1">
      <c r="A90" s="3">
        <v>88</v>
      </c>
      <c r="B90" s="3" t="s">
        <v>4</v>
      </c>
      <c r="C90" s="3" t="str">
        <f>"陈开坤"</f>
        <v>陈开坤</v>
      </c>
      <c r="D90" s="3" t="str">
        <f>"男"</f>
        <v>男</v>
      </c>
      <c r="E90" s="3" t="s">
        <v>6</v>
      </c>
    </row>
    <row r="91" spans="1:5" ht="18" customHeight="1">
      <c r="A91" s="3">
        <v>89</v>
      </c>
      <c r="B91" s="3" t="s">
        <v>4</v>
      </c>
      <c r="C91" s="3" t="str">
        <f>"温小曼"</f>
        <v>温小曼</v>
      </c>
      <c r="D91" s="3" t="str">
        <f>"女"</f>
        <v>女</v>
      </c>
      <c r="E91" s="3" t="s">
        <v>6</v>
      </c>
    </row>
    <row r="92" spans="1:5" ht="18" customHeight="1">
      <c r="A92" s="3">
        <v>90</v>
      </c>
      <c r="B92" s="3" t="s">
        <v>4</v>
      </c>
      <c r="C92" s="3" t="str">
        <f>"林立雄"</f>
        <v>林立雄</v>
      </c>
      <c r="D92" s="3" t="str">
        <f>"男"</f>
        <v>男</v>
      </c>
      <c r="E92" s="3" t="s">
        <v>6</v>
      </c>
    </row>
    <row r="93" spans="1:5" ht="18" customHeight="1">
      <c r="A93" s="3">
        <v>91</v>
      </c>
      <c r="B93" s="3" t="s">
        <v>4</v>
      </c>
      <c r="C93" s="3" t="str">
        <f>"王生标"</f>
        <v>王生标</v>
      </c>
      <c r="D93" s="3" t="str">
        <f>"男"</f>
        <v>男</v>
      </c>
      <c r="E93" s="3" t="s">
        <v>6</v>
      </c>
    </row>
    <row r="94" spans="1:5" ht="18" customHeight="1">
      <c r="A94" s="3">
        <v>92</v>
      </c>
      <c r="B94" s="3" t="s">
        <v>4</v>
      </c>
      <c r="C94" s="3" t="str">
        <f>"凌美娟"</f>
        <v>凌美娟</v>
      </c>
      <c r="D94" s="3" t="str">
        <f>"女"</f>
        <v>女</v>
      </c>
      <c r="E94" s="3" t="s">
        <v>6</v>
      </c>
    </row>
    <row r="95" spans="1:5" ht="18" customHeight="1">
      <c r="A95" s="3">
        <v>93</v>
      </c>
      <c r="B95" s="3" t="s">
        <v>4</v>
      </c>
      <c r="C95" s="3" t="str">
        <f>"鄞子瑜"</f>
        <v>鄞子瑜</v>
      </c>
      <c r="D95" s="3" t="str">
        <f>"女"</f>
        <v>女</v>
      </c>
      <c r="E95" s="3" t="s">
        <v>6</v>
      </c>
    </row>
    <row r="96" spans="1:5" ht="18" customHeight="1">
      <c r="A96" s="3">
        <v>94</v>
      </c>
      <c r="B96" s="3" t="s">
        <v>4</v>
      </c>
      <c r="C96" s="3" t="str">
        <f>"邓运达"</f>
        <v>邓运达</v>
      </c>
      <c r="D96" s="3" t="str">
        <f>"男"</f>
        <v>男</v>
      </c>
      <c r="E96" s="3" t="s">
        <v>6</v>
      </c>
    </row>
    <row r="97" spans="1:5" ht="18" customHeight="1">
      <c r="A97" s="3">
        <v>95</v>
      </c>
      <c r="B97" s="3" t="s">
        <v>4</v>
      </c>
      <c r="C97" s="3" t="str">
        <f>"刘沅昊"</f>
        <v>刘沅昊</v>
      </c>
      <c r="D97" s="3" t="str">
        <f>"男"</f>
        <v>男</v>
      </c>
      <c r="E97" s="3" t="s">
        <v>6</v>
      </c>
    </row>
    <row r="98" spans="1:5" ht="18" customHeight="1">
      <c r="A98" s="3">
        <v>96</v>
      </c>
      <c r="B98" s="3" t="s">
        <v>4</v>
      </c>
      <c r="C98" s="3" t="str">
        <f>"卓齐伟"</f>
        <v>卓齐伟</v>
      </c>
      <c r="D98" s="3" t="str">
        <f>"男"</f>
        <v>男</v>
      </c>
      <c r="E98" s="3" t="s">
        <v>6</v>
      </c>
    </row>
    <row r="99" spans="1:5" ht="18" customHeight="1">
      <c r="A99" s="3">
        <v>97</v>
      </c>
      <c r="B99" s="3" t="s">
        <v>4</v>
      </c>
      <c r="C99" s="3" t="str">
        <f>"吴玉"</f>
        <v>吴玉</v>
      </c>
      <c r="D99" s="3" t="str">
        <f>"女"</f>
        <v>女</v>
      </c>
      <c r="E99" s="3" t="s">
        <v>6</v>
      </c>
    </row>
    <row r="100" spans="1:5" ht="18" customHeight="1">
      <c r="A100" s="3">
        <v>98</v>
      </c>
      <c r="B100" s="3" t="s">
        <v>4</v>
      </c>
      <c r="C100" s="3" t="str">
        <f>"王春力"</f>
        <v>王春力</v>
      </c>
      <c r="D100" s="3" t="str">
        <f>"女"</f>
        <v>女</v>
      </c>
      <c r="E100" s="3" t="s">
        <v>6</v>
      </c>
    </row>
    <row r="101" spans="1:5" ht="18" customHeight="1">
      <c r="A101" s="3">
        <v>99</v>
      </c>
      <c r="B101" s="3" t="s">
        <v>4</v>
      </c>
      <c r="C101" s="3" t="str">
        <f>"刁彩霞"</f>
        <v>刁彩霞</v>
      </c>
      <c r="D101" s="3" t="str">
        <f>"女"</f>
        <v>女</v>
      </c>
      <c r="E101" s="3" t="s">
        <v>6</v>
      </c>
    </row>
    <row r="102" spans="1:5" ht="18" customHeight="1">
      <c r="A102" s="3">
        <v>100</v>
      </c>
      <c r="B102" s="3" t="s">
        <v>4</v>
      </c>
      <c r="C102" s="3" t="str">
        <f>"罗娇芳"</f>
        <v>罗娇芳</v>
      </c>
      <c r="D102" s="3" t="str">
        <f>"女"</f>
        <v>女</v>
      </c>
      <c r="E102" s="3" t="s">
        <v>6</v>
      </c>
    </row>
    <row r="103" spans="1:5" ht="18" customHeight="1">
      <c r="A103" s="3">
        <v>101</v>
      </c>
      <c r="B103" s="3" t="s">
        <v>4</v>
      </c>
      <c r="C103" s="3" t="str">
        <f>"吴天孔"</f>
        <v>吴天孔</v>
      </c>
      <c r="D103" s="3" t="str">
        <f>"男"</f>
        <v>男</v>
      </c>
      <c r="E103" s="3" t="s">
        <v>6</v>
      </c>
    </row>
    <row r="104" spans="1:5" ht="18" customHeight="1">
      <c r="A104" s="3">
        <v>102</v>
      </c>
      <c r="B104" s="3" t="s">
        <v>4</v>
      </c>
      <c r="C104" s="3" t="str">
        <f>"王时涛"</f>
        <v>王时涛</v>
      </c>
      <c r="D104" s="3" t="str">
        <f>"男"</f>
        <v>男</v>
      </c>
      <c r="E104" s="3" t="s">
        <v>6</v>
      </c>
    </row>
    <row r="105" spans="1:5" ht="18" customHeight="1">
      <c r="A105" s="3">
        <v>103</v>
      </c>
      <c r="B105" s="3" t="s">
        <v>4</v>
      </c>
      <c r="C105" s="3" t="str">
        <f>"苏德宾"</f>
        <v>苏德宾</v>
      </c>
      <c r="D105" s="3" t="str">
        <f>"男"</f>
        <v>男</v>
      </c>
      <c r="E105" s="3" t="s">
        <v>6</v>
      </c>
    </row>
    <row r="106" spans="1:5" ht="18" customHeight="1">
      <c r="A106" s="3">
        <v>104</v>
      </c>
      <c r="B106" s="3" t="s">
        <v>4</v>
      </c>
      <c r="C106" s="3" t="str">
        <f>"廖斌"</f>
        <v>廖斌</v>
      </c>
      <c r="D106" s="3" t="str">
        <f>"男"</f>
        <v>男</v>
      </c>
      <c r="E106" s="3" t="s">
        <v>6</v>
      </c>
    </row>
    <row r="107" spans="1:5" ht="18" customHeight="1">
      <c r="A107" s="3">
        <v>105</v>
      </c>
      <c r="B107" s="3" t="s">
        <v>4</v>
      </c>
      <c r="C107" s="3" t="str">
        <f>"许学妹"</f>
        <v>许学妹</v>
      </c>
      <c r="D107" s="3" t="str">
        <f>"女"</f>
        <v>女</v>
      </c>
      <c r="E107" s="3" t="s">
        <v>6</v>
      </c>
    </row>
    <row r="108" spans="1:5" ht="18" customHeight="1">
      <c r="A108" s="3">
        <v>106</v>
      </c>
      <c r="B108" s="3" t="s">
        <v>4</v>
      </c>
      <c r="C108" s="3" t="str">
        <f>"陈娜娜"</f>
        <v>陈娜娜</v>
      </c>
      <c r="D108" s="3" t="str">
        <f>"女"</f>
        <v>女</v>
      </c>
      <c r="E108" s="3" t="s">
        <v>6</v>
      </c>
    </row>
    <row r="109" spans="1:5" ht="18" customHeight="1">
      <c r="A109" s="3">
        <v>107</v>
      </c>
      <c r="B109" s="3" t="s">
        <v>4</v>
      </c>
      <c r="C109" s="3" t="str">
        <f>"林干淞"</f>
        <v>林干淞</v>
      </c>
      <c r="D109" s="3" t="str">
        <f>"男"</f>
        <v>男</v>
      </c>
      <c r="E109" s="3" t="s">
        <v>6</v>
      </c>
    </row>
    <row r="110" spans="1:5" ht="18" customHeight="1">
      <c r="A110" s="3">
        <v>108</v>
      </c>
      <c r="B110" s="3" t="s">
        <v>4</v>
      </c>
      <c r="C110" s="3" t="str">
        <f>"冯丽雯"</f>
        <v>冯丽雯</v>
      </c>
      <c r="D110" s="3" t="str">
        <f>"女"</f>
        <v>女</v>
      </c>
      <c r="E110" s="3" t="s">
        <v>6</v>
      </c>
    </row>
    <row r="111" spans="1:5" ht="18" customHeight="1">
      <c r="A111" s="3">
        <v>109</v>
      </c>
      <c r="B111" s="3" t="s">
        <v>4</v>
      </c>
      <c r="C111" s="3" t="str">
        <f>"陈鹏元"</f>
        <v>陈鹏元</v>
      </c>
      <c r="D111" s="3" t="str">
        <f>"男"</f>
        <v>男</v>
      </c>
      <c r="E111" s="3" t="s">
        <v>6</v>
      </c>
    </row>
    <row r="112" spans="1:5" ht="18" customHeight="1">
      <c r="A112" s="3">
        <v>110</v>
      </c>
      <c r="B112" s="3" t="s">
        <v>4</v>
      </c>
      <c r="C112" s="3" t="str">
        <f>"黄亿丹"</f>
        <v>黄亿丹</v>
      </c>
      <c r="D112" s="3" t="str">
        <f>"女"</f>
        <v>女</v>
      </c>
      <c r="E112" s="3" t="s">
        <v>6</v>
      </c>
    </row>
    <row r="113" spans="1:5" ht="18" customHeight="1">
      <c r="A113" s="3">
        <v>111</v>
      </c>
      <c r="B113" s="3" t="s">
        <v>4</v>
      </c>
      <c r="C113" s="3" t="str">
        <f>"徐俊杰"</f>
        <v>徐俊杰</v>
      </c>
      <c r="D113" s="3" t="str">
        <f>"男"</f>
        <v>男</v>
      </c>
      <c r="E113" s="3" t="s">
        <v>6</v>
      </c>
    </row>
    <row r="114" spans="1:5" ht="18" customHeight="1">
      <c r="A114" s="3">
        <v>112</v>
      </c>
      <c r="B114" s="3" t="s">
        <v>4</v>
      </c>
      <c r="C114" s="3" t="str">
        <f>"蔡龙兴"</f>
        <v>蔡龙兴</v>
      </c>
      <c r="D114" s="3" t="str">
        <f>"男"</f>
        <v>男</v>
      </c>
      <c r="E114" s="3" t="s">
        <v>6</v>
      </c>
    </row>
    <row r="115" spans="1:5" ht="18" customHeight="1">
      <c r="A115" s="3">
        <v>113</v>
      </c>
      <c r="B115" s="3" t="s">
        <v>4</v>
      </c>
      <c r="C115" s="3" t="str">
        <f>"廖智长"</f>
        <v>廖智长</v>
      </c>
      <c r="D115" s="3" t="str">
        <f>"男"</f>
        <v>男</v>
      </c>
      <c r="E115" s="3" t="s">
        <v>6</v>
      </c>
    </row>
    <row r="116" spans="1:5" ht="18" customHeight="1">
      <c r="A116" s="3">
        <v>114</v>
      </c>
      <c r="B116" s="3" t="s">
        <v>4</v>
      </c>
      <c r="C116" s="3" t="str">
        <f>"黄在熙"</f>
        <v>黄在熙</v>
      </c>
      <c r="D116" s="3" t="str">
        <f>"男"</f>
        <v>男</v>
      </c>
      <c r="E116" s="3" t="s">
        <v>6</v>
      </c>
    </row>
    <row r="117" spans="1:5" ht="18" customHeight="1">
      <c r="A117" s="3">
        <v>115</v>
      </c>
      <c r="B117" s="3" t="s">
        <v>4</v>
      </c>
      <c r="C117" s="3" t="str">
        <f>"黄俊豪"</f>
        <v>黄俊豪</v>
      </c>
      <c r="D117" s="3" t="str">
        <f>"男"</f>
        <v>男</v>
      </c>
      <c r="E117" s="3" t="s">
        <v>6</v>
      </c>
    </row>
    <row r="118" spans="1:5" ht="18" customHeight="1">
      <c r="A118" s="3">
        <v>116</v>
      </c>
      <c r="B118" s="3" t="s">
        <v>4</v>
      </c>
      <c r="C118" s="3" t="str">
        <f>"林金蓉"</f>
        <v>林金蓉</v>
      </c>
      <c r="D118" s="3" t="str">
        <f>"女"</f>
        <v>女</v>
      </c>
      <c r="E118" s="3" t="s">
        <v>6</v>
      </c>
    </row>
    <row r="119" spans="1:5" ht="18" customHeight="1">
      <c r="A119" s="3">
        <v>117</v>
      </c>
      <c r="B119" s="3" t="s">
        <v>4</v>
      </c>
      <c r="C119" s="3" t="str">
        <f>"任虹"</f>
        <v>任虹</v>
      </c>
      <c r="D119" s="3" t="str">
        <f>"女"</f>
        <v>女</v>
      </c>
      <c r="E119" s="3" t="s">
        <v>6</v>
      </c>
    </row>
    <row r="120" spans="1:5" ht="18" customHeight="1">
      <c r="A120" s="3">
        <v>118</v>
      </c>
      <c r="B120" s="3" t="s">
        <v>4</v>
      </c>
      <c r="C120" s="3" t="str">
        <f>"黄家尧"</f>
        <v>黄家尧</v>
      </c>
      <c r="D120" s="3" t="str">
        <f>"男"</f>
        <v>男</v>
      </c>
      <c r="E120" s="3" t="s">
        <v>6</v>
      </c>
    </row>
    <row r="121" spans="1:5" ht="18" customHeight="1">
      <c r="A121" s="3">
        <v>119</v>
      </c>
      <c r="B121" s="3" t="s">
        <v>4</v>
      </c>
      <c r="C121" s="3" t="str">
        <f>"黄宇丹"</f>
        <v>黄宇丹</v>
      </c>
      <c r="D121" s="3" t="str">
        <f>"女"</f>
        <v>女</v>
      </c>
      <c r="E121" s="3" t="s">
        <v>6</v>
      </c>
    </row>
    <row r="122" spans="1:5" ht="18" customHeight="1">
      <c r="A122" s="3">
        <v>120</v>
      </c>
      <c r="B122" s="3" t="s">
        <v>4</v>
      </c>
      <c r="C122" s="3" t="str">
        <f>"王飞"</f>
        <v>王飞</v>
      </c>
      <c r="D122" s="3" t="str">
        <f>"男"</f>
        <v>男</v>
      </c>
      <c r="E122" s="3" t="s">
        <v>6</v>
      </c>
    </row>
    <row r="123" spans="1:5" ht="18" customHeight="1">
      <c r="A123" s="3">
        <v>121</v>
      </c>
      <c r="B123" s="3" t="s">
        <v>4</v>
      </c>
      <c r="C123" s="3" t="str">
        <f>"杨娇文"</f>
        <v>杨娇文</v>
      </c>
      <c r="D123" s="3" t="str">
        <f>"男"</f>
        <v>男</v>
      </c>
      <c r="E123" s="3" t="s">
        <v>6</v>
      </c>
    </row>
    <row r="124" spans="1:5" ht="18" customHeight="1">
      <c r="A124" s="3">
        <v>122</v>
      </c>
      <c r="B124" s="3" t="s">
        <v>4</v>
      </c>
      <c r="C124" s="3" t="str">
        <f>"李雅"</f>
        <v>李雅</v>
      </c>
      <c r="D124" s="3" t="str">
        <f>"女"</f>
        <v>女</v>
      </c>
      <c r="E124" s="3" t="s">
        <v>6</v>
      </c>
    </row>
    <row r="125" spans="1:5" ht="18" customHeight="1">
      <c r="A125" s="3">
        <v>123</v>
      </c>
      <c r="B125" s="3" t="s">
        <v>4</v>
      </c>
      <c r="C125" s="3" t="str">
        <f>"邱华杰"</f>
        <v>邱华杰</v>
      </c>
      <c r="D125" s="3" t="str">
        <f>"男"</f>
        <v>男</v>
      </c>
      <c r="E125" s="3" t="s">
        <v>6</v>
      </c>
    </row>
    <row r="126" spans="1:5" ht="18" customHeight="1">
      <c r="A126" s="3">
        <v>124</v>
      </c>
      <c r="B126" s="3" t="s">
        <v>4</v>
      </c>
      <c r="C126" s="3" t="str">
        <f>"陈梦"</f>
        <v>陈梦</v>
      </c>
      <c r="D126" s="3" t="str">
        <f>"女"</f>
        <v>女</v>
      </c>
      <c r="E126" s="3" t="s">
        <v>6</v>
      </c>
    </row>
    <row r="127" spans="1:5" ht="18" customHeight="1">
      <c r="A127" s="3">
        <v>125</v>
      </c>
      <c r="B127" s="3" t="s">
        <v>4</v>
      </c>
      <c r="C127" s="3" t="str">
        <f>"文艾欣"</f>
        <v>文艾欣</v>
      </c>
      <c r="D127" s="3" t="str">
        <f>"女"</f>
        <v>女</v>
      </c>
      <c r="E127" s="3" t="s">
        <v>6</v>
      </c>
    </row>
    <row r="128" spans="1:5" ht="18" customHeight="1">
      <c r="A128" s="3">
        <v>126</v>
      </c>
      <c r="B128" s="3" t="s">
        <v>4</v>
      </c>
      <c r="C128" s="3" t="str">
        <f>"吴仪"</f>
        <v>吴仪</v>
      </c>
      <c r="D128" s="3" t="str">
        <f>"女"</f>
        <v>女</v>
      </c>
      <c r="E128" s="3" t="s">
        <v>6</v>
      </c>
    </row>
    <row r="129" spans="1:5" ht="18" customHeight="1">
      <c r="A129" s="3">
        <v>127</v>
      </c>
      <c r="B129" s="3" t="s">
        <v>4</v>
      </c>
      <c r="C129" s="3" t="str">
        <f>"蔡钊"</f>
        <v>蔡钊</v>
      </c>
      <c r="D129" s="3" t="str">
        <f>"男"</f>
        <v>男</v>
      </c>
      <c r="E129" s="3" t="s">
        <v>6</v>
      </c>
    </row>
    <row r="130" spans="1:5" ht="18" customHeight="1">
      <c r="A130" s="3">
        <v>128</v>
      </c>
      <c r="B130" s="3" t="s">
        <v>4</v>
      </c>
      <c r="C130" s="3" t="str">
        <f>"蔡承娟"</f>
        <v>蔡承娟</v>
      </c>
      <c r="D130" s="3" t="str">
        <f>"女"</f>
        <v>女</v>
      </c>
      <c r="E130" s="3" t="s">
        <v>6</v>
      </c>
    </row>
    <row r="131" spans="1:5" ht="18" customHeight="1">
      <c r="A131" s="3">
        <v>129</v>
      </c>
      <c r="B131" s="3" t="s">
        <v>4</v>
      </c>
      <c r="C131" s="3" t="str">
        <f>"罗天"</f>
        <v>罗天</v>
      </c>
      <c r="D131" s="3" t="str">
        <f>"男"</f>
        <v>男</v>
      </c>
      <c r="E131" s="3" t="s">
        <v>6</v>
      </c>
    </row>
    <row r="132" spans="1:5" ht="18" customHeight="1">
      <c r="A132" s="3">
        <v>130</v>
      </c>
      <c r="B132" s="3" t="s">
        <v>4</v>
      </c>
      <c r="C132" s="3" t="str">
        <f>"杨凤"</f>
        <v>杨凤</v>
      </c>
      <c r="D132" s="3" t="str">
        <f>"女"</f>
        <v>女</v>
      </c>
      <c r="E132" s="3" t="s">
        <v>6</v>
      </c>
    </row>
    <row r="133" spans="1:5" ht="18" customHeight="1">
      <c r="A133" s="3">
        <v>131</v>
      </c>
      <c r="B133" s="3" t="s">
        <v>4</v>
      </c>
      <c r="C133" s="3" t="str">
        <f>"李宗"</f>
        <v>李宗</v>
      </c>
      <c r="D133" s="3" t="str">
        <f t="shared" ref="D133:D138" si="0">"男"</f>
        <v>男</v>
      </c>
      <c r="E133" s="3" t="s">
        <v>6</v>
      </c>
    </row>
    <row r="134" spans="1:5" ht="18" customHeight="1">
      <c r="A134" s="3">
        <v>132</v>
      </c>
      <c r="B134" s="3" t="s">
        <v>4</v>
      </c>
      <c r="C134" s="3" t="str">
        <f>"黄泽高"</f>
        <v>黄泽高</v>
      </c>
      <c r="D134" s="3" t="str">
        <f t="shared" si="0"/>
        <v>男</v>
      </c>
      <c r="E134" s="3" t="s">
        <v>6</v>
      </c>
    </row>
    <row r="135" spans="1:5" ht="18" customHeight="1">
      <c r="A135" s="3">
        <v>133</v>
      </c>
      <c r="B135" s="3" t="s">
        <v>4</v>
      </c>
      <c r="C135" s="3" t="str">
        <f>"朱德印"</f>
        <v>朱德印</v>
      </c>
      <c r="D135" s="3" t="str">
        <f t="shared" si="0"/>
        <v>男</v>
      </c>
      <c r="E135" s="3" t="s">
        <v>6</v>
      </c>
    </row>
    <row r="136" spans="1:5" ht="18" customHeight="1">
      <c r="A136" s="3">
        <v>134</v>
      </c>
      <c r="B136" s="3" t="s">
        <v>4</v>
      </c>
      <c r="C136" s="3" t="str">
        <f>"李涛"</f>
        <v>李涛</v>
      </c>
      <c r="D136" s="3" t="str">
        <f t="shared" si="0"/>
        <v>男</v>
      </c>
      <c r="E136" s="3" t="s">
        <v>6</v>
      </c>
    </row>
    <row r="137" spans="1:5" ht="18" customHeight="1">
      <c r="A137" s="3">
        <v>135</v>
      </c>
      <c r="B137" s="3" t="s">
        <v>4</v>
      </c>
      <c r="C137" s="3" t="str">
        <f>"林成涛"</f>
        <v>林成涛</v>
      </c>
      <c r="D137" s="3" t="str">
        <f t="shared" si="0"/>
        <v>男</v>
      </c>
      <c r="E137" s="3" t="s">
        <v>6</v>
      </c>
    </row>
    <row r="138" spans="1:5" ht="18" customHeight="1">
      <c r="A138" s="3">
        <v>136</v>
      </c>
      <c r="B138" s="3" t="s">
        <v>4</v>
      </c>
      <c r="C138" s="3" t="str">
        <f>"林虹良"</f>
        <v>林虹良</v>
      </c>
      <c r="D138" s="3" t="str">
        <f t="shared" si="0"/>
        <v>男</v>
      </c>
      <c r="E138" s="3" t="s">
        <v>6</v>
      </c>
    </row>
    <row r="139" spans="1:5" ht="18" customHeight="1">
      <c r="A139" s="3">
        <v>137</v>
      </c>
      <c r="B139" s="3" t="s">
        <v>4</v>
      </c>
      <c r="C139" s="3" t="str">
        <f>"林佳蓉"</f>
        <v>林佳蓉</v>
      </c>
      <c r="D139" s="3" t="str">
        <f>"女"</f>
        <v>女</v>
      </c>
      <c r="E139" s="3" t="s">
        <v>6</v>
      </c>
    </row>
    <row r="140" spans="1:5" ht="18" customHeight="1">
      <c r="A140" s="3">
        <v>138</v>
      </c>
      <c r="B140" s="3" t="s">
        <v>4</v>
      </c>
      <c r="C140" s="3" t="str">
        <f>"冯善伟"</f>
        <v>冯善伟</v>
      </c>
      <c r="D140" s="3" t="str">
        <f>"男"</f>
        <v>男</v>
      </c>
      <c r="E140" s="3" t="s">
        <v>6</v>
      </c>
    </row>
    <row r="141" spans="1:5" ht="18" customHeight="1">
      <c r="A141" s="3">
        <v>139</v>
      </c>
      <c r="B141" s="3" t="s">
        <v>4</v>
      </c>
      <c r="C141" s="3" t="str">
        <f>"陈龙辉"</f>
        <v>陈龙辉</v>
      </c>
      <c r="D141" s="3" t="str">
        <f>"男"</f>
        <v>男</v>
      </c>
      <c r="E141" s="3" t="s">
        <v>6</v>
      </c>
    </row>
    <row r="142" spans="1:5" ht="18" customHeight="1">
      <c r="A142" s="3">
        <v>140</v>
      </c>
      <c r="B142" s="3" t="s">
        <v>4</v>
      </c>
      <c r="C142" s="3" t="str">
        <f>"胡秋婷"</f>
        <v>胡秋婷</v>
      </c>
      <c r="D142" s="3" t="str">
        <f>"女"</f>
        <v>女</v>
      </c>
      <c r="E142" s="3" t="s">
        <v>6</v>
      </c>
    </row>
    <row r="143" spans="1:5" ht="18" customHeight="1">
      <c r="A143" s="3">
        <v>141</v>
      </c>
      <c r="B143" s="3" t="s">
        <v>4</v>
      </c>
      <c r="C143" s="3" t="str">
        <f>"王春婷"</f>
        <v>王春婷</v>
      </c>
      <c r="D143" s="3" t="str">
        <f>"女"</f>
        <v>女</v>
      </c>
      <c r="E143" s="3" t="s">
        <v>6</v>
      </c>
    </row>
    <row r="144" spans="1:5" ht="18" customHeight="1">
      <c r="A144" s="3">
        <v>142</v>
      </c>
      <c r="B144" s="3" t="s">
        <v>4</v>
      </c>
      <c r="C144" s="3" t="str">
        <f>"吴雨"</f>
        <v>吴雨</v>
      </c>
      <c r="D144" s="3" t="str">
        <f>"女"</f>
        <v>女</v>
      </c>
      <c r="E144" s="3" t="s">
        <v>6</v>
      </c>
    </row>
    <row r="145" spans="1:5" ht="18" customHeight="1">
      <c r="A145" s="3">
        <v>143</v>
      </c>
      <c r="B145" s="3" t="s">
        <v>4</v>
      </c>
      <c r="C145" s="3" t="str">
        <f>"陈翰良"</f>
        <v>陈翰良</v>
      </c>
      <c r="D145" s="3" t="str">
        <f>"男"</f>
        <v>男</v>
      </c>
      <c r="E145" s="3" t="s">
        <v>6</v>
      </c>
    </row>
    <row r="146" spans="1:5" ht="18" customHeight="1">
      <c r="A146" s="3">
        <v>144</v>
      </c>
      <c r="B146" s="3" t="s">
        <v>4</v>
      </c>
      <c r="C146" s="3" t="str">
        <f>"陈北江"</f>
        <v>陈北江</v>
      </c>
      <c r="D146" s="3" t="str">
        <f>"男"</f>
        <v>男</v>
      </c>
      <c r="E146" s="3" t="s">
        <v>6</v>
      </c>
    </row>
    <row r="147" spans="1:5" ht="18" customHeight="1">
      <c r="A147" s="3">
        <v>145</v>
      </c>
      <c r="B147" s="3" t="s">
        <v>4</v>
      </c>
      <c r="C147" s="3" t="str">
        <f>"符亚霞"</f>
        <v>符亚霞</v>
      </c>
      <c r="D147" s="3" t="str">
        <f>"女"</f>
        <v>女</v>
      </c>
      <c r="E147" s="3" t="s">
        <v>6</v>
      </c>
    </row>
    <row r="148" spans="1:5" ht="18" customHeight="1">
      <c r="A148" s="3">
        <v>146</v>
      </c>
      <c r="B148" s="3" t="s">
        <v>4</v>
      </c>
      <c r="C148" s="3" t="str">
        <f>"陈彦朱"</f>
        <v>陈彦朱</v>
      </c>
      <c r="D148" s="3" t="str">
        <f>"女"</f>
        <v>女</v>
      </c>
      <c r="E148" s="3" t="s">
        <v>6</v>
      </c>
    </row>
    <row r="149" spans="1:5" ht="18" customHeight="1">
      <c r="A149" s="3">
        <v>147</v>
      </c>
      <c r="B149" s="3" t="s">
        <v>4</v>
      </c>
      <c r="C149" s="3" t="str">
        <f>"梁新"</f>
        <v>梁新</v>
      </c>
      <c r="D149" s="3" t="str">
        <f>"男"</f>
        <v>男</v>
      </c>
      <c r="E149" s="3" t="s">
        <v>6</v>
      </c>
    </row>
    <row r="150" spans="1:5" ht="18" customHeight="1">
      <c r="A150" s="3">
        <v>148</v>
      </c>
      <c r="B150" s="3" t="s">
        <v>4</v>
      </c>
      <c r="C150" s="3" t="str">
        <f>"吴川"</f>
        <v>吴川</v>
      </c>
      <c r="D150" s="3" t="str">
        <f>"男"</f>
        <v>男</v>
      </c>
      <c r="E150" s="3" t="s">
        <v>6</v>
      </c>
    </row>
    <row r="151" spans="1:5" ht="18" customHeight="1">
      <c r="A151" s="3">
        <v>149</v>
      </c>
      <c r="B151" s="3" t="s">
        <v>4</v>
      </c>
      <c r="C151" s="3" t="str">
        <f>"蔡兴燕"</f>
        <v>蔡兴燕</v>
      </c>
      <c r="D151" s="3" t="str">
        <f>"女"</f>
        <v>女</v>
      </c>
      <c r="E151" s="3" t="s">
        <v>6</v>
      </c>
    </row>
    <row r="152" spans="1:5" ht="18" customHeight="1">
      <c r="A152" s="3">
        <v>150</v>
      </c>
      <c r="B152" s="3" t="s">
        <v>4</v>
      </c>
      <c r="C152" s="3" t="str">
        <f>"陈名雅"</f>
        <v>陈名雅</v>
      </c>
      <c r="D152" s="3" t="str">
        <f>"女"</f>
        <v>女</v>
      </c>
      <c r="E152" s="3" t="s">
        <v>6</v>
      </c>
    </row>
    <row r="153" spans="1:5" ht="18" customHeight="1">
      <c r="A153" s="3">
        <v>151</v>
      </c>
      <c r="B153" s="3" t="s">
        <v>4</v>
      </c>
      <c r="C153" s="3" t="str">
        <f>"沈家申"</f>
        <v>沈家申</v>
      </c>
      <c r="D153" s="3" t="str">
        <f>"男"</f>
        <v>男</v>
      </c>
      <c r="E153" s="3" t="s">
        <v>6</v>
      </c>
    </row>
    <row r="154" spans="1:5" ht="18" customHeight="1">
      <c r="A154" s="3">
        <v>152</v>
      </c>
      <c r="B154" s="3" t="s">
        <v>4</v>
      </c>
      <c r="C154" s="3" t="str">
        <f>"陈铭圣"</f>
        <v>陈铭圣</v>
      </c>
      <c r="D154" s="3" t="str">
        <f>"男"</f>
        <v>男</v>
      </c>
      <c r="E154" s="3" t="s">
        <v>6</v>
      </c>
    </row>
    <row r="155" spans="1:5" ht="18" customHeight="1">
      <c r="A155" s="3">
        <v>153</v>
      </c>
      <c r="B155" s="3" t="s">
        <v>4</v>
      </c>
      <c r="C155" s="3" t="str">
        <f>"李明慧"</f>
        <v>李明慧</v>
      </c>
      <c r="D155" s="3" t="str">
        <f>"女"</f>
        <v>女</v>
      </c>
      <c r="E155" s="3" t="s">
        <v>6</v>
      </c>
    </row>
    <row r="156" spans="1:5" ht="18" customHeight="1">
      <c r="A156" s="3">
        <v>154</v>
      </c>
      <c r="B156" s="3" t="s">
        <v>4</v>
      </c>
      <c r="C156" s="3" t="str">
        <f>"叶婷"</f>
        <v>叶婷</v>
      </c>
      <c r="D156" s="3" t="str">
        <f>"女"</f>
        <v>女</v>
      </c>
      <c r="E156" s="3" t="s">
        <v>6</v>
      </c>
    </row>
    <row r="157" spans="1:5" ht="18" customHeight="1">
      <c r="A157" s="3">
        <v>155</v>
      </c>
      <c r="B157" s="3" t="s">
        <v>4</v>
      </c>
      <c r="C157" s="3" t="str">
        <f>"陈一升"</f>
        <v>陈一升</v>
      </c>
      <c r="D157" s="3" t="str">
        <f>"男"</f>
        <v>男</v>
      </c>
      <c r="E157" s="3" t="s">
        <v>6</v>
      </c>
    </row>
    <row r="158" spans="1:5" ht="18" customHeight="1">
      <c r="A158" s="3">
        <v>156</v>
      </c>
      <c r="B158" s="3" t="s">
        <v>4</v>
      </c>
      <c r="C158" s="3" t="str">
        <f>"林惠娴"</f>
        <v>林惠娴</v>
      </c>
      <c r="D158" s="3" t="str">
        <f>"女"</f>
        <v>女</v>
      </c>
      <c r="E158" s="3" t="s">
        <v>6</v>
      </c>
    </row>
    <row r="159" spans="1:5" ht="18" customHeight="1">
      <c r="A159" s="3">
        <v>157</v>
      </c>
      <c r="B159" s="3" t="s">
        <v>4</v>
      </c>
      <c r="C159" s="3" t="str">
        <f>"林慧琳"</f>
        <v>林慧琳</v>
      </c>
      <c r="D159" s="3" t="str">
        <f>"女"</f>
        <v>女</v>
      </c>
      <c r="E159" s="3" t="s">
        <v>6</v>
      </c>
    </row>
    <row r="160" spans="1:5" ht="18" customHeight="1">
      <c r="A160" s="3">
        <v>158</v>
      </c>
      <c r="B160" s="3" t="s">
        <v>4</v>
      </c>
      <c r="C160" s="3" t="str">
        <f>"邱心蕊"</f>
        <v>邱心蕊</v>
      </c>
      <c r="D160" s="3" t="str">
        <f>"女"</f>
        <v>女</v>
      </c>
      <c r="E160" s="3" t="s">
        <v>6</v>
      </c>
    </row>
    <row r="161" spans="1:5" ht="18" customHeight="1">
      <c r="A161" s="3">
        <v>159</v>
      </c>
      <c r="B161" s="3" t="s">
        <v>4</v>
      </c>
      <c r="C161" s="3" t="str">
        <f>"陈政"</f>
        <v>陈政</v>
      </c>
      <c r="D161" s="3" t="str">
        <f>"女"</f>
        <v>女</v>
      </c>
      <c r="E161" s="3" t="s">
        <v>6</v>
      </c>
    </row>
    <row r="162" spans="1:5" ht="18" customHeight="1">
      <c r="A162" s="3">
        <v>160</v>
      </c>
      <c r="B162" s="3" t="s">
        <v>4</v>
      </c>
      <c r="C162" s="3" t="str">
        <f>"王立欣"</f>
        <v>王立欣</v>
      </c>
      <c r="D162" s="3" t="str">
        <f>"男"</f>
        <v>男</v>
      </c>
      <c r="E162" s="3" t="s">
        <v>6</v>
      </c>
    </row>
    <row r="163" spans="1:5" ht="18" customHeight="1">
      <c r="A163" s="3">
        <v>161</v>
      </c>
      <c r="B163" s="3" t="s">
        <v>4</v>
      </c>
      <c r="C163" s="3" t="str">
        <f>"卓毓江"</f>
        <v>卓毓江</v>
      </c>
      <c r="D163" s="3" t="str">
        <f>"男"</f>
        <v>男</v>
      </c>
      <c r="E163" s="3" t="s">
        <v>6</v>
      </c>
    </row>
    <row r="164" spans="1:5" ht="18" customHeight="1">
      <c r="A164" s="3">
        <v>162</v>
      </c>
      <c r="B164" s="3" t="s">
        <v>4</v>
      </c>
      <c r="C164" s="3" t="str">
        <f>"施国兴"</f>
        <v>施国兴</v>
      </c>
      <c r="D164" s="3" t="str">
        <f>"男"</f>
        <v>男</v>
      </c>
      <c r="E164" s="3" t="s">
        <v>6</v>
      </c>
    </row>
    <row r="165" spans="1:5" ht="18" customHeight="1">
      <c r="A165" s="3">
        <v>163</v>
      </c>
      <c r="B165" s="3" t="s">
        <v>4</v>
      </c>
      <c r="C165" s="3" t="str">
        <f>"陈世能"</f>
        <v>陈世能</v>
      </c>
      <c r="D165" s="3" t="str">
        <f>"男"</f>
        <v>男</v>
      </c>
      <c r="E165" s="3" t="s">
        <v>6</v>
      </c>
    </row>
    <row r="166" spans="1:5" ht="18" customHeight="1">
      <c r="A166" s="3">
        <v>164</v>
      </c>
      <c r="B166" s="3" t="s">
        <v>4</v>
      </c>
      <c r="C166" s="3" t="str">
        <f>"苏佩"</f>
        <v>苏佩</v>
      </c>
      <c r="D166" s="3" t="str">
        <f>"女"</f>
        <v>女</v>
      </c>
      <c r="E166" s="3" t="s">
        <v>6</v>
      </c>
    </row>
    <row r="167" spans="1:5" ht="18" customHeight="1">
      <c r="A167" s="3">
        <v>165</v>
      </c>
      <c r="B167" s="3" t="s">
        <v>4</v>
      </c>
      <c r="C167" s="3" t="str">
        <f>"李明中"</f>
        <v>李明中</v>
      </c>
      <c r="D167" s="3" t="str">
        <f>"男"</f>
        <v>男</v>
      </c>
      <c r="E167" s="3" t="s">
        <v>6</v>
      </c>
    </row>
    <row r="168" spans="1:5" ht="18" customHeight="1">
      <c r="A168" s="3">
        <v>166</v>
      </c>
      <c r="B168" s="3" t="s">
        <v>4</v>
      </c>
      <c r="C168" s="3" t="str">
        <f>"周家智"</f>
        <v>周家智</v>
      </c>
      <c r="D168" s="3" t="str">
        <f>"男"</f>
        <v>男</v>
      </c>
      <c r="E168" s="3" t="s">
        <v>6</v>
      </c>
    </row>
    <row r="169" spans="1:5" ht="18" customHeight="1">
      <c r="A169" s="3">
        <v>167</v>
      </c>
      <c r="B169" s="3" t="s">
        <v>4</v>
      </c>
      <c r="C169" s="3" t="str">
        <f>"吴雅琦"</f>
        <v>吴雅琦</v>
      </c>
      <c r="D169" s="3" t="str">
        <f>"女"</f>
        <v>女</v>
      </c>
      <c r="E169" s="3" t="s">
        <v>6</v>
      </c>
    </row>
    <row r="170" spans="1:5" ht="18" customHeight="1">
      <c r="A170" s="3">
        <v>168</v>
      </c>
      <c r="B170" s="3" t="s">
        <v>4</v>
      </c>
      <c r="C170" s="3" t="str">
        <f>"吴思倩"</f>
        <v>吴思倩</v>
      </c>
      <c r="D170" s="3" t="str">
        <f>"女"</f>
        <v>女</v>
      </c>
      <c r="E170" s="3" t="s">
        <v>6</v>
      </c>
    </row>
    <row r="171" spans="1:5" ht="18" customHeight="1">
      <c r="A171" s="3">
        <v>169</v>
      </c>
      <c r="B171" s="3" t="s">
        <v>4</v>
      </c>
      <c r="C171" s="3" t="str">
        <f>"潘纪宁"</f>
        <v>潘纪宁</v>
      </c>
      <c r="D171" s="3" t="str">
        <f>"男"</f>
        <v>男</v>
      </c>
      <c r="E171" s="3" t="s">
        <v>6</v>
      </c>
    </row>
    <row r="172" spans="1:5" ht="18" customHeight="1">
      <c r="A172" s="3">
        <v>170</v>
      </c>
      <c r="B172" s="3" t="s">
        <v>4</v>
      </c>
      <c r="C172" s="3" t="str">
        <f>"许娇艳"</f>
        <v>许娇艳</v>
      </c>
      <c r="D172" s="3" t="str">
        <f>"女"</f>
        <v>女</v>
      </c>
      <c r="E172" s="3" t="s">
        <v>6</v>
      </c>
    </row>
    <row r="173" spans="1:5" ht="18" customHeight="1">
      <c r="A173" s="3">
        <v>171</v>
      </c>
      <c r="B173" s="3" t="s">
        <v>4</v>
      </c>
      <c r="C173" s="3" t="str">
        <f>"李香琼"</f>
        <v>李香琼</v>
      </c>
      <c r="D173" s="3" t="str">
        <f>"女"</f>
        <v>女</v>
      </c>
      <c r="E173" s="3" t="s">
        <v>6</v>
      </c>
    </row>
    <row r="174" spans="1:5" ht="18" customHeight="1">
      <c r="A174" s="3">
        <v>172</v>
      </c>
      <c r="B174" s="3" t="s">
        <v>4</v>
      </c>
      <c r="C174" s="3" t="str">
        <f>"陈道标"</f>
        <v>陈道标</v>
      </c>
      <c r="D174" s="3" t="str">
        <f>"男"</f>
        <v>男</v>
      </c>
      <c r="E174" s="3" t="s">
        <v>6</v>
      </c>
    </row>
    <row r="175" spans="1:5" ht="18" customHeight="1">
      <c r="A175" s="3">
        <v>173</v>
      </c>
      <c r="B175" s="3" t="s">
        <v>4</v>
      </c>
      <c r="C175" s="3" t="str">
        <f>"吴夏冰"</f>
        <v>吴夏冰</v>
      </c>
      <c r="D175" s="3" t="str">
        <f>"男"</f>
        <v>男</v>
      </c>
      <c r="E175" s="3" t="s">
        <v>6</v>
      </c>
    </row>
    <row r="176" spans="1:5" ht="18" customHeight="1">
      <c r="A176" s="3">
        <v>174</v>
      </c>
      <c r="B176" s="3" t="s">
        <v>4</v>
      </c>
      <c r="C176" s="3" t="str">
        <f>"何莉"</f>
        <v>何莉</v>
      </c>
      <c r="D176" s="3" t="str">
        <f>"女"</f>
        <v>女</v>
      </c>
      <c r="E176" s="3" t="s">
        <v>6</v>
      </c>
    </row>
    <row r="177" spans="1:5" ht="18" customHeight="1">
      <c r="A177" s="3">
        <v>175</v>
      </c>
      <c r="B177" s="3" t="s">
        <v>4</v>
      </c>
      <c r="C177" s="3" t="str">
        <f>"吴艳"</f>
        <v>吴艳</v>
      </c>
      <c r="D177" s="3" t="str">
        <f>"女"</f>
        <v>女</v>
      </c>
      <c r="E177" s="3" t="s">
        <v>6</v>
      </c>
    </row>
    <row r="178" spans="1:5" ht="18" customHeight="1">
      <c r="A178" s="3">
        <v>176</v>
      </c>
      <c r="B178" s="3" t="s">
        <v>4</v>
      </c>
      <c r="C178" s="3" t="str">
        <f>"施良怡"</f>
        <v>施良怡</v>
      </c>
      <c r="D178" s="3" t="str">
        <f>"男"</f>
        <v>男</v>
      </c>
      <c r="E178" s="3" t="s">
        <v>6</v>
      </c>
    </row>
    <row r="179" spans="1:5" ht="18" customHeight="1">
      <c r="A179" s="3">
        <v>177</v>
      </c>
      <c r="B179" s="3" t="s">
        <v>4</v>
      </c>
      <c r="C179" s="3" t="str">
        <f>"黄玉家"</f>
        <v>黄玉家</v>
      </c>
      <c r="D179" s="3" t="str">
        <f>"女"</f>
        <v>女</v>
      </c>
      <c r="E179" s="3" t="s">
        <v>6</v>
      </c>
    </row>
    <row r="180" spans="1:5" ht="18" customHeight="1">
      <c r="A180" s="3">
        <v>178</v>
      </c>
      <c r="B180" s="3" t="s">
        <v>4</v>
      </c>
      <c r="C180" s="3" t="str">
        <f>"雷慧珍"</f>
        <v>雷慧珍</v>
      </c>
      <c r="D180" s="3" t="str">
        <f>"女"</f>
        <v>女</v>
      </c>
      <c r="E180" s="3" t="s">
        <v>6</v>
      </c>
    </row>
    <row r="181" spans="1:5" ht="18" customHeight="1">
      <c r="A181" s="3">
        <v>179</v>
      </c>
      <c r="B181" s="3" t="s">
        <v>4</v>
      </c>
      <c r="C181" s="3" t="str">
        <f>"唐琳"</f>
        <v>唐琳</v>
      </c>
      <c r="D181" s="3" t="str">
        <f>"女"</f>
        <v>女</v>
      </c>
      <c r="E181" s="3" t="s">
        <v>6</v>
      </c>
    </row>
    <row r="182" spans="1:5" ht="18" customHeight="1">
      <c r="A182" s="3">
        <v>180</v>
      </c>
      <c r="B182" s="3" t="s">
        <v>4</v>
      </c>
      <c r="C182" s="3" t="str">
        <f>"杨重秀"</f>
        <v>杨重秀</v>
      </c>
      <c r="D182" s="3" t="str">
        <f>"女"</f>
        <v>女</v>
      </c>
      <c r="E182" s="3" t="s">
        <v>6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D</dc:creator>
  <cp:lastModifiedBy>Administrator</cp:lastModifiedBy>
  <dcterms:created xsi:type="dcterms:W3CDTF">2025-03-21T09:34:00Z</dcterms:created>
  <dcterms:modified xsi:type="dcterms:W3CDTF">2025-03-24T01:26:05Z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D01409BFD1F14A76B93F5E64D5E07F80_13</vt:lpwstr>
  </property>
  <property fmtid="{D5CDD505-2E9C-101B-9397-08002B2CF9AE}" pid="3" name="KSOProductBuildVer">
    <vt:lpwstr>2052-12.1.0.20305</vt:lpwstr>
  </property>
</Properties>
</file>