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540"/>
  </bookViews>
  <sheets>
    <sheet name="Sheet1" sheetId="1" r:id="rId1"/>
  </sheets>
  <definedNames>
    <definedName name="_xlnm._FilterDatabase" localSheetId="0" hidden="1">Sheet1!$A$2:$F$109</definedName>
  </definedNames>
  <calcPr calcId="144525"/>
</workbook>
</file>

<file path=xl/sharedStrings.xml><?xml version="1.0" encoding="utf-8"?>
<sst xmlns="http://schemas.openxmlformats.org/spreadsheetml/2006/main" count="239" uniqueCount="48">
  <si>
    <t>合肥高新美城物业有限公司招聘笔试成绩表</t>
  </si>
  <si>
    <t>序号</t>
  </si>
  <si>
    <t>岗位代码</t>
  </si>
  <si>
    <t>岗位名称</t>
  </si>
  <si>
    <t>准考证号</t>
  </si>
  <si>
    <t>笔试成绩</t>
  </si>
  <si>
    <t>备注</t>
  </si>
  <si>
    <t>财务专员</t>
  </si>
  <si>
    <t>76</t>
  </si>
  <si>
    <t>82</t>
  </si>
  <si>
    <t>74</t>
  </si>
  <si>
    <t>70</t>
  </si>
  <si>
    <t>72</t>
  </si>
  <si>
    <t>0</t>
  </si>
  <si>
    <t>缺考</t>
  </si>
  <si>
    <t>75</t>
  </si>
  <si>
    <t>73</t>
  </si>
  <si>
    <t>65</t>
  </si>
  <si>
    <t>出纳专员</t>
  </si>
  <si>
    <t>67</t>
  </si>
  <si>
    <t>81</t>
  </si>
  <si>
    <t>57</t>
  </si>
  <si>
    <t>62</t>
  </si>
  <si>
    <t>71</t>
  </si>
  <si>
    <t>78</t>
  </si>
  <si>
    <t>品控专员</t>
  </si>
  <si>
    <t>88</t>
  </si>
  <si>
    <t>69</t>
  </si>
  <si>
    <t>83</t>
  </si>
  <si>
    <t>80</t>
  </si>
  <si>
    <t>84</t>
  </si>
  <si>
    <t>综合专员</t>
  </si>
  <si>
    <t>90</t>
  </si>
  <si>
    <t>66</t>
  </si>
  <si>
    <t>86</t>
  </si>
  <si>
    <t>87</t>
  </si>
  <si>
    <t>79</t>
  </si>
  <si>
    <t>85</t>
  </si>
  <si>
    <t>77</t>
  </si>
  <si>
    <t>68</t>
  </si>
  <si>
    <t>89</t>
  </si>
  <si>
    <t>绿化专员</t>
  </si>
  <si>
    <t>60</t>
  </si>
  <si>
    <t>56</t>
  </si>
  <si>
    <t>48</t>
  </si>
  <si>
    <t>项目经理</t>
  </si>
  <si>
    <t>58</t>
  </si>
  <si>
    <t>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</si>
</sst>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zoomScaleSheetLayoutView="60" workbookViewId="0">
      <selection activeCell="K9" sqref="K9"/>
    </sheetView>
  </sheetViews>
  <sheetFormatPr defaultColWidth="9" defaultRowHeight="13.5" outlineLevelCol="5"/>
  <cols>
    <col min="1" max="1" width="9" style="3"/>
    <col min="2" max="2" width="13.875" style="3" customWidth="1"/>
    <col min="3" max="3" width="16.125" style="3" customWidth="1"/>
    <col min="4" max="4" width="19.5" style="3" customWidth="1"/>
    <col min="5" max="5" width="14.75" style="3" customWidth="1"/>
    <col min="6" max="6" width="11.25" style="3" customWidth="1"/>
    <col min="7" max="16384" width="9" style="3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s="1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6">
        <v>1</v>
      </c>
      <c r="B3" s="6" t="str">
        <f>"601"</f>
        <v>601</v>
      </c>
      <c r="C3" s="6" t="s">
        <v>7</v>
      </c>
      <c r="D3" s="6" t="str">
        <f>"202510101"</f>
        <v>202510101</v>
      </c>
      <c r="E3" s="7" t="s">
        <v>8</v>
      </c>
      <c r="F3" s="6"/>
    </row>
    <row r="4" s="2" customFormat="1" ht="25" customHeight="1" spans="1:6">
      <c r="A4" s="6">
        <v>2</v>
      </c>
      <c r="B4" s="6" t="str">
        <f>"601"</f>
        <v>601</v>
      </c>
      <c r="C4" s="6" t="s">
        <v>7</v>
      </c>
      <c r="D4" s="6" t="str">
        <f>"202510102"</f>
        <v>202510102</v>
      </c>
      <c r="E4" s="7" t="s">
        <v>9</v>
      </c>
      <c r="F4" s="6"/>
    </row>
    <row r="5" s="2" customFormat="1" ht="25" customHeight="1" spans="1:6">
      <c r="A5" s="6">
        <v>3</v>
      </c>
      <c r="B5" s="6" t="str">
        <f>"601"</f>
        <v>601</v>
      </c>
      <c r="C5" s="6" t="s">
        <v>7</v>
      </c>
      <c r="D5" s="6" t="str">
        <f>"202510103"</f>
        <v>202510103</v>
      </c>
      <c r="E5" s="7" t="s">
        <v>9</v>
      </c>
      <c r="F5" s="6"/>
    </row>
    <row r="6" s="2" customFormat="1" ht="25" customHeight="1" spans="1:6">
      <c r="A6" s="6">
        <v>4</v>
      </c>
      <c r="B6" s="6" t="str">
        <f>"601"</f>
        <v>601</v>
      </c>
      <c r="C6" s="6" t="s">
        <v>7</v>
      </c>
      <c r="D6" s="6" t="str">
        <f>"202510104"</f>
        <v>202510104</v>
      </c>
      <c r="E6" s="7" t="s">
        <v>8</v>
      </c>
      <c r="F6" s="6"/>
    </row>
    <row r="7" s="2" customFormat="1" ht="25" customHeight="1" spans="1:6">
      <c r="A7" s="6">
        <v>5</v>
      </c>
      <c r="B7" s="6" t="str">
        <f>"601"</f>
        <v>601</v>
      </c>
      <c r="C7" s="6" t="s">
        <v>7</v>
      </c>
      <c r="D7" s="6" t="str">
        <f>"202510105"</f>
        <v>202510105</v>
      </c>
      <c r="E7" s="7" t="s">
        <v>10</v>
      </c>
      <c r="F7" s="6"/>
    </row>
    <row r="8" s="2" customFormat="1" ht="25" customHeight="1" spans="1:6">
      <c r="A8" s="6">
        <v>6</v>
      </c>
      <c r="B8" s="6" t="str">
        <f>"601"</f>
        <v>601</v>
      </c>
      <c r="C8" s="6" t="s">
        <v>7</v>
      </c>
      <c r="D8" s="6" t="str">
        <f>"202510106"</f>
        <v>202510106</v>
      </c>
      <c r="E8" s="7" t="s">
        <v>11</v>
      </c>
      <c r="F8" s="6"/>
    </row>
    <row r="9" s="2" customFormat="1" ht="25" customHeight="1" spans="1:6">
      <c r="A9" s="6">
        <v>7</v>
      </c>
      <c r="B9" s="6" t="str">
        <f>"601"</f>
        <v>601</v>
      </c>
      <c r="C9" s="6" t="s">
        <v>7</v>
      </c>
      <c r="D9" s="6" t="str">
        <f>"202510107"</f>
        <v>202510107</v>
      </c>
      <c r="E9" s="7" t="s">
        <v>10</v>
      </c>
      <c r="F9" s="6"/>
    </row>
    <row r="10" s="2" customFormat="1" ht="25" customHeight="1" spans="1:6">
      <c r="A10" s="6">
        <v>8</v>
      </c>
      <c r="B10" s="6" t="str">
        <f>"601"</f>
        <v>601</v>
      </c>
      <c r="C10" s="6" t="s">
        <v>7</v>
      </c>
      <c r="D10" s="6" t="str">
        <f>"202510108"</f>
        <v>202510108</v>
      </c>
      <c r="E10" s="7" t="s">
        <v>12</v>
      </c>
      <c r="F10" s="6"/>
    </row>
    <row r="11" s="2" customFormat="1" ht="25" customHeight="1" spans="1:6">
      <c r="A11" s="6">
        <v>9</v>
      </c>
      <c r="B11" s="6" t="str">
        <f>"601"</f>
        <v>601</v>
      </c>
      <c r="C11" s="6" t="s">
        <v>7</v>
      </c>
      <c r="D11" s="6" t="str">
        <f>"202510109"</f>
        <v>202510109</v>
      </c>
      <c r="E11" s="7" t="s">
        <v>13</v>
      </c>
      <c r="F11" s="6" t="s">
        <v>14</v>
      </c>
    </row>
    <row r="12" s="2" customFormat="1" ht="25" customHeight="1" spans="1:6">
      <c r="A12" s="6">
        <v>10</v>
      </c>
      <c r="B12" s="6" t="str">
        <f>"601"</f>
        <v>601</v>
      </c>
      <c r="C12" s="6" t="s">
        <v>7</v>
      </c>
      <c r="D12" s="6" t="str">
        <f>"202510110"</f>
        <v>202510110</v>
      </c>
      <c r="E12" s="7" t="s">
        <v>9</v>
      </c>
      <c r="F12" s="6"/>
    </row>
    <row r="13" s="2" customFormat="1" ht="25" customHeight="1" spans="1:6">
      <c r="A13" s="6">
        <v>11</v>
      </c>
      <c r="B13" s="6" t="str">
        <f>"601"</f>
        <v>601</v>
      </c>
      <c r="C13" s="6" t="s">
        <v>7</v>
      </c>
      <c r="D13" s="6" t="str">
        <f>"202510111"</f>
        <v>202510111</v>
      </c>
      <c r="E13" s="7" t="s">
        <v>15</v>
      </c>
      <c r="F13" s="6"/>
    </row>
    <row r="14" s="2" customFormat="1" ht="25" customHeight="1" spans="1:6">
      <c r="A14" s="6">
        <v>12</v>
      </c>
      <c r="B14" s="6" t="str">
        <f>"601"</f>
        <v>601</v>
      </c>
      <c r="C14" s="6" t="s">
        <v>7</v>
      </c>
      <c r="D14" s="6" t="str">
        <f>"202510112"</f>
        <v>202510112</v>
      </c>
      <c r="E14" s="7" t="s">
        <v>13</v>
      </c>
      <c r="F14" s="6" t="s">
        <v>14</v>
      </c>
    </row>
    <row r="15" s="2" customFormat="1" ht="25" customHeight="1" spans="1:6">
      <c r="A15" s="6">
        <v>13</v>
      </c>
      <c r="B15" s="6" t="str">
        <f>"601"</f>
        <v>601</v>
      </c>
      <c r="C15" s="6" t="s">
        <v>7</v>
      </c>
      <c r="D15" s="6" t="str">
        <f>"202510113"</f>
        <v>202510113</v>
      </c>
      <c r="E15" s="7" t="s">
        <v>12</v>
      </c>
      <c r="F15" s="6"/>
    </row>
    <row r="16" s="2" customFormat="1" ht="25" customHeight="1" spans="1:6">
      <c r="A16" s="6">
        <v>14</v>
      </c>
      <c r="B16" s="6" t="str">
        <f>"601"</f>
        <v>601</v>
      </c>
      <c r="C16" s="6" t="s">
        <v>7</v>
      </c>
      <c r="D16" s="6" t="str">
        <f>"202510114"</f>
        <v>202510114</v>
      </c>
      <c r="E16" s="7" t="s">
        <v>13</v>
      </c>
      <c r="F16" s="6" t="s">
        <v>14</v>
      </c>
    </row>
    <row r="17" s="2" customFormat="1" ht="25" customHeight="1" spans="1:6">
      <c r="A17" s="6">
        <v>15</v>
      </c>
      <c r="B17" s="6" t="str">
        <f>"601"</f>
        <v>601</v>
      </c>
      <c r="C17" s="6" t="s">
        <v>7</v>
      </c>
      <c r="D17" s="6" t="str">
        <f>"202510115"</f>
        <v>202510115</v>
      </c>
      <c r="E17" s="7" t="s">
        <v>16</v>
      </c>
      <c r="F17" s="6"/>
    </row>
    <row r="18" s="2" customFormat="1" ht="25" customHeight="1" spans="1:6">
      <c r="A18" s="6">
        <v>16</v>
      </c>
      <c r="B18" s="6" t="str">
        <f>"601"</f>
        <v>601</v>
      </c>
      <c r="C18" s="6" t="s">
        <v>7</v>
      </c>
      <c r="D18" s="6" t="str">
        <f>"202510116"</f>
        <v>202510116</v>
      </c>
      <c r="E18" s="7" t="s">
        <v>15</v>
      </c>
      <c r="F18" s="6"/>
    </row>
    <row r="19" s="2" customFormat="1" ht="25" customHeight="1" spans="1:6">
      <c r="A19" s="6">
        <v>17</v>
      </c>
      <c r="B19" s="6" t="str">
        <f>"601"</f>
        <v>601</v>
      </c>
      <c r="C19" s="6" t="s">
        <v>7</v>
      </c>
      <c r="D19" s="6" t="str">
        <f>"202510117"</f>
        <v>202510117</v>
      </c>
      <c r="E19" s="7" t="s">
        <v>16</v>
      </c>
      <c r="F19" s="6"/>
    </row>
    <row r="20" s="2" customFormat="1" ht="25" customHeight="1" spans="1:6">
      <c r="A20" s="6">
        <v>18</v>
      </c>
      <c r="B20" s="6" t="str">
        <f>"601"</f>
        <v>601</v>
      </c>
      <c r="C20" s="6" t="s">
        <v>7</v>
      </c>
      <c r="D20" s="6" t="str">
        <f>"202510118"</f>
        <v>202510118</v>
      </c>
      <c r="E20" s="7" t="s">
        <v>17</v>
      </c>
      <c r="F20" s="6"/>
    </row>
    <row r="21" s="2" customFormat="1" ht="25" customHeight="1" spans="1:6">
      <c r="A21" s="6">
        <v>19</v>
      </c>
      <c r="B21" s="6" t="str">
        <f>"602"</f>
        <v>602</v>
      </c>
      <c r="C21" s="6" t="s">
        <v>18</v>
      </c>
      <c r="D21" s="6" t="str">
        <f>"202510119"</f>
        <v>202510119</v>
      </c>
      <c r="E21" s="7" t="s">
        <v>13</v>
      </c>
      <c r="F21" s="6" t="s">
        <v>14</v>
      </c>
    </row>
    <row r="22" s="2" customFormat="1" ht="25" customHeight="1" spans="1:6">
      <c r="A22" s="6">
        <v>20</v>
      </c>
      <c r="B22" s="6" t="str">
        <f>"602"</f>
        <v>602</v>
      </c>
      <c r="C22" s="6" t="s">
        <v>18</v>
      </c>
      <c r="D22" s="6" t="str">
        <f>"202510120"</f>
        <v>202510120</v>
      </c>
      <c r="E22" s="7" t="s">
        <v>19</v>
      </c>
      <c r="F22" s="6"/>
    </row>
    <row r="23" s="2" customFormat="1" ht="25" customHeight="1" spans="1:6">
      <c r="A23" s="6">
        <v>21</v>
      </c>
      <c r="B23" s="6" t="str">
        <f>"602"</f>
        <v>602</v>
      </c>
      <c r="C23" s="6" t="s">
        <v>18</v>
      </c>
      <c r="D23" s="6" t="str">
        <f>"202510121"</f>
        <v>202510121</v>
      </c>
      <c r="E23" s="7" t="s">
        <v>11</v>
      </c>
      <c r="F23" s="6"/>
    </row>
    <row r="24" s="2" customFormat="1" ht="25" customHeight="1" spans="1:6">
      <c r="A24" s="6">
        <v>22</v>
      </c>
      <c r="B24" s="6" t="str">
        <f>"602"</f>
        <v>602</v>
      </c>
      <c r="C24" s="6" t="s">
        <v>18</v>
      </c>
      <c r="D24" s="6" t="str">
        <f>"202510122"</f>
        <v>202510122</v>
      </c>
      <c r="E24" s="7" t="s">
        <v>16</v>
      </c>
      <c r="F24" s="6"/>
    </row>
    <row r="25" s="2" customFormat="1" ht="25" customHeight="1" spans="1:6">
      <c r="A25" s="6">
        <v>23</v>
      </c>
      <c r="B25" s="6" t="str">
        <f>"602"</f>
        <v>602</v>
      </c>
      <c r="C25" s="6" t="s">
        <v>18</v>
      </c>
      <c r="D25" s="6" t="str">
        <f>"202510123"</f>
        <v>202510123</v>
      </c>
      <c r="E25" s="7" t="s">
        <v>11</v>
      </c>
      <c r="F25" s="6"/>
    </row>
    <row r="26" s="2" customFormat="1" ht="25" customHeight="1" spans="1:6">
      <c r="A26" s="6">
        <v>24</v>
      </c>
      <c r="B26" s="6" t="str">
        <f>"602"</f>
        <v>602</v>
      </c>
      <c r="C26" s="6" t="s">
        <v>18</v>
      </c>
      <c r="D26" s="6" t="str">
        <f>"202510124"</f>
        <v>202510124</v>
      </c>
      <c r="E26" s="7" t="s">
        <v>20</v>
      </c>
      <c r="F26" s="6"/>
    </row>
    <row r="27" s="2" customFormat="1" ht="25" customHeight="1" spans="1:6">
      <c r="A27" s="6">
        <v>25</v>
      </c>
      <c r="B27" s="6" t="str">
        <f>"602"</f>
        <v>602</v>
      </c>
      <c r="C27" s="6" t="s">
        <v>18</v>
      </c>
      <c r="D27" s="6" t="str">
        <f>"202510125"</f>
        <v>202510125</v>
      </c>
      <c r="E27" s="7" t="s">
        <v>21</v>
      </c>
      <c r="F27" s="6"/>
    </row>
    <row r="28" s="2" customFormat="1" ht="25" customHeight="1" spans="1:6">
      <c r="A28" s="6">
        <v>26</v>
      </c>
      <c r="B28" s="6" t="str">
        <f>"602"</f>
        <v>602</v>
      </c>
      <c r="C28" s="6" t="s">
        <v>18</v>
      </c>
      <c r="D28" s="6" t="str">
        <f>"202510126"</f>
        <v>202510126</v>
      </c>
      <c r="E28" s="7" t="s">
        <v>22</v>
      </c>
      <c r="F28" s="6"/>
    </row>
    <row r="29" s="2" customFormat="1" ht="25" customHeight="1" spans="1:6">
      <c r="A29" s="6">
        <v>27</v>
      </c>
      <c r="B29" s="6" t="str">
        <f>"602"</f>
        <v>602</v>
      </c>
      <c r="C29" s="6" t="s">
        <v>18</v>
      </c>
      <c r="D29" s="6" t="str">
        <f>"202510127"</f>
        <v>202510127</v>
      </c>
      <c r="E29" s="7" t="s">
        <v>23</v>
      </c>
      <c r="F29" s="6"/>
    </row>
    <row r="30" s="2" customFormat="1" ht="25" customHeight="1" spans="1:6">
      <c r="A30" s="6">
        <v>28</v>
      </c>
      <c r="B30" s="6" t="str">
        <f>"602"</f>
        <v>602</v>
      </c>
      <c r="C30" s="6" t="s">
        <v>18</v>
      </c>
      <c r="D30" s="6" t="str">
        <f>"202510128"</f>
        <v>202510128</v>
      </c>
      <c r="E30" s="7" t="s">
        <v>24</v>
      </c>
      <c r="F30" s="6"/>
    </row>
    <row r="31" s="2" customFormat="1" ht="25" customHeight="1" spans="1:6">
      <c r="A31" s="6">
        <v>29</v>
      </c>
      <c r="B31" s="6" t="str">
        <f>"602"</f>
        <v>602</v>
      </c>
      <c r="C31" s="6" t="s">
        <v>18</v>
      </c>
      <c r="D31" s="6" t="str">
        <f>"202510129"</f>
        <v>202510129</v>
      </c>
      <c r="E31" s="7" t="s">
        <v>23</v>
      </c>
      <c r="F31" s="6"/>
    </row>
    <row r="32" s="2" customFormat="1" ht="25" customHeight="1" spans="1:6">
      <c r="A32" s="6">
        <v>30</v>
      </c>
      <c r="B32" s="6" t="str">
        <f>"602"</f>
        <v>602</v>
      </c>
      <c r="C32" s="6" t="s">
        <v>18</v>
      </c>
      <c r="D32" s="6" t="str">
        <f>"202510130"</f>
        <v>202510130</v>
      </c>
      <c r="E32" s="7" t="s">
        <v>16</v>
      </c>
      <c r="F32" s="6"/>
    </row>
    <row r="33" s="2" customFormat="1" ht="25" customHeight="1" spans="1:6">
      <c r="A33" s="6">
        <v>31</v>
      </c>
      <c r="B33" s="6" t="str">
        <f>"401"</f>
        <v>401</v>
      </c>
      <c r="C33" s="6" t="s">
        <v>25</v>
      </c>
      <c r="D33" s="6" t="str">
        <f>"202510201"</f>
        <v>202510201</v>
      </c>
      <c r="E33" s="7" t="s">
        <v>13</v>
      </c>
      <c r="F33" s="6" t="s">
        <v>14</v>
      </c>
    </row>
    <row r="34" s="2" customFormat="1" ht="25" customHeight="1" spans="1:6">
      <c r="A34" s="6">
        <v>32</v>
      </c>
      <c r="B34" s="6" t="str">
        <f>"401"</f>
        <v>401</v>
      </c>
      <c r="C34" s="6" t="s">
        <v>25</v>
      </c>
      <c r="D34" s="6" t="str">
        <f>"202510202"</f>
        <v>202510202</v>
      </c>
      <c r="E34" s="7" t="s">
        <v>13</v>
      </c>
      <c r="F34" s="6" t="s">
        <v>14</v>
      </c>
    </row>
    <row r="35" s="2" customFormat="1" ht="25" customHeight="1" spans="1:6">
      <c r="A35" s="6">
        <v>33</v>
      </c>
      <c r="B35" s="6" t="str">
        <f>"401"</f>
        <v>401</v>
      </c>
      <c r="C35" s="6" t="s">
        <v>25</v>
      </c>
      <c r="D35" s="6" t="str">
        <f>"202510203"</f>
        <v>202510203</v>
      </c>
      <c r="E35" s="7" t="s">
        <v>26</v>
      </c>
      <c r="F35" s="6"/>
    </row>
    <row r="36" s="2" customFormat="1" ht="25" customHeight="1" spans="1:6">
      <c r="A36" s="6">
        <v>34</v>
      </c>
      <c r="B36" s="6" t="str">
        <f>"401"</f>
        <v>401</v>
      </c>
      <c r="C36" s="6" t="s">
        <v>25</v>
      </c>
      <c r="D36" s="6" t="str">
        <f>"202510204"</f>
        <v>202510204</v>
      </c>
      <c r="E36" s="7" t="s">
        <v>27</v>
      </c>
      <c r="F36" s="6"/>
    </row>
    <row r="37" s="2" customFormat="1" ht="25" customHeight="1" spans="1:6">
      <c r="A37" s="6">
        <v>35</v>
      </c>
      <c r="B37" s="6" t="str">
        <f>"401"</f>
        <v>401</v>
      </c>
      <c r="C37" s="6" t="s">
        <v>25</v>
      </c>
      <c r="D37" s="6" t="str">
        <f>"202510205"</f>
        <v>202510205</v>
      </c>
      <c r="E37" s="7" t="s">
        <v>28</v>
      </c>
      <c r="F37" s="6"/>
    </row>
    <row r="38" s="2" customFormat="1" ht="25" customHeight="1" spans="1:6">
      <c r="A38" s="6">
        <v>36</v>
      </c>
      <c r="B38" s="6" t="str">
        <f>"401"</f>
        <v>401</v>
      </c>
      <c r="C38" s="6" t="s">
        <v>25</v>
      </c>
      <c r="D38" s="6" t="str">
        <f>"202510206"</f>
        <v>202510206</v>
      </c>
      <c r="E38" s="7" t="s">
        <v>13</v>
      </c>
      <c r="F38" s="6" t="s">
        <v>14</v>
      </c>
    </row>
    <row r="39" s="2" customFormat="1" ht="25" customHeight="1" spans="1:6">
      <c r="A39" s="6">
        <v>37</v>
      </c>
      <c r="B39" s="6" t="str">
        <f>"401"</f>
        <v>401</v>
      </c>
      <c r="C39" s="6" t="s">
        <v>25</v>
      </c>
      <c r="D39" s="6" t="str">
        <f>"202510207"</f>
        <v>202510207</v>
      </c>
      <c r="E39" s="7" t="s">
        <v>13</v>
      </c>
      <c r="F39" s="6" t="s">
        <v>14</v>
      </c>
    </row>
    <row r="40" s="2" customFormat="1" ht="25" customHeight="1" spans="1:6">
      <c r="A40" s="6">
        <v>38</v>
      </c>
      <c r="B40" s="6" t="str">
        <f>"401"</f>
        <v>401</v>
      </c>
      <c r="C40" s="6" t="s">
        <v>25</v>
      </c>
      <c r="D40" s="6" t="str">
        <f>"202510208"</f>
        <v>202510208</v>
      </c>
      <c r="E40" s="7" t="s">
        <v>12</v>
      </c>
      <c r="F40" s="6"/>
    </row>
    <row r="41" s="2" customFormat="1" ht="25" customHeight="1" spans="1:6">
      <c r="A41" s="6">
        <v>39</v>
      </c>
      <c r="B41" s="6" t="str">
        <f>"401"</f>
        <v>401</v>
      </c>
      <c r="C41" s="6" t="s">
        <v>25</v>
      </c>
      <c r="D41" s="6" t="str">
        <f>"202510209"</f>
        <v>202510209</v>
      </c>
      <c r="E41" s="7" t="s">
        <v>13</v>
      </c>
      <c r="F41" s="6" t="s">
        <v>14</v>
      </c>
    </row>
    <row r="42" s="2" customFormat="1" ht="25" customHeight="1" spans="1:6">
      <c r="A42" s="6">
        <v>40</v>
      </c>
      <c r="B42" s="6" t="str">
        <f>"401"</f>
        <v>401</v>
      </c>
      <c r="C42" s="6" t="s">
        <v>25</v>
      </c>
      <c r="D42" s="6" t="str">
        <f>"202510210"</f>
        <v>202510210</v>
      </c>
      <c r="E42" s="7" t="s">
        <v>29</v>
      </c>
      <c r="F42" s="6"/>
    </row>
    <row r="43" s="2" customFormat="1" ht="25" customHeight="1" spans="1:6">
      <c r="A43" s="6">
        <v>41</v>
      </c>
      <c r="B43" s="6" t="str">
        <f>"401"</f>
        <v>401</v>
      </c>
      <c r="C43" s="6" t="s">
        <v>25</v>
      </c>
      <c r="D43" s="6" t="str">
        <f>"202510211"</f>
        <v>202510211</v>
      </c>
      <c r="E43" s="7" t="s">
        <v>30</v>
      </c>
      <c r="F43" s="6"/>
    </row>
    <row r="44" s="2" customFormat="1" ht="25" customHeight="1" spans="1:6">
      <c r="A44" s="6">
        <v>42</v>
      </c>
      <c r="B44" s="6" t="str">
        <f>"401"</f>
        <v>401</v>
      </c>
      <c r="C44" s="6" t="s">
        <v>25</v>
      </c>
      <c r="D44" s="6" t="str">
        <f>"202510212"</f>
        <v>202510212</v>
      </c>
      <c r="E44" s="7" t="s">
        <v>28</v>
      </c>
      <c r="F44" s="6"/>
    </row>
    <row r="45" s="2" customFormat="1" ht="25" customHeight="1" spans="1:6">
      <c r="A45" s="6">
        <v>43</v>
      </c>
      <c r="B45" s="6" t="str">
        <f>"401"</f>
        <v>401</v>
      </c>
      <c r="C45" s="6" t="s">
        <v>25</v>
      </c>
      <c r="D45" s="6" t="str">
        <f>"202510213"</f>
        <v>202510213</v>
      </c>
      <c r="E45" s="7" t="s">
        <v>13</v>
      </c>
      <c r="F45" s="6" t="s">
        <v>14</v>
      </c>
    </row>
    <row r="46" s="2" customFormat="1" ht="25" customHeight="1" spans="1:6">
      <c r="A46" s="6">
        <v>44</v>
      </c>
      <c r="B46" s="6" t="str">
        <f>"501"</f>
        <v>501</v>
      </c>
      <c r="C46" s="6" t="s">
        <v>31</v>
      </c>
      <c r="D46" s="6" t="str">
        <f>"202510214"</f>
        <v>202510214</v>
      </c>
      <c r="E46" s="7" t="s">
        <v>20</v>
      </c>
      <c r="F46" s="6"/>
    </row>
    <row r="47" s="2" customFormat="1" ht="25" customHeight="1" spans="1:6">
      <c r="A47" s="6">
        <v>45</v>
      </c>
      <c r="B47" s="6" t="str">
        <f>"501"</f>
        <v>501</v>
      </c>
      <c r="C47" s="6" t="s">
        <v>31</v>
      </c>
      <c r="D47" s="6" t="str">
        <f>"202510215"</f>
        <v>202510215</v>
      </c>
      <c r="E47" s="7" t="s">
        <v>32</v>
      </c>
      <c r="F47" s="6"/>
    </row>
    <row r="48" s="2" customFormat="1" ht="25" customHeight="1" spans="1:6">
      <c r="A48" s="6">
        <v>46</v>
      </c>
      <c r="B48" s="6" t="str">
        <f>"501"</f>
        <v>501</v>
      </c>
      <c r="C48" s="6" t="s">
        <v>31</v>
      </c>
      <c r="D48" s="6" t="str">
        <f>"202510216"</f>
        <v>202510216</v>
      </c>
      <c r="E48" s="7" t="s">
        <v>26</v>
      </c>
      <c r="F48" s="6"/>
    </row>
    <row r="49" s="2" customFormat="1" ht="25" customHeight="1" spans="1:6">
      <c r="A49" s="6">
        <v>47</v>
      </c>
      <c r="B49" s="6" t="str">
        <f>"501"</f>
        <v>501</v>
      </c>
      <c r="C49" s="6" t="s">
        <v>31</v>
      </c>
      <c r="D49" s="6" t="str">
        <f>"202510217"</f>
        <v>202510217</v>
      </c>
      <c r="E49" s="7" t="s">
        <v>9</v>
      </c>
      <c r="F49" s="6"/>
    </row>
    <row r="50" s="2" customFormat="1" ht="25" customHeight="1" spans="1:6">
      <c r="A50" s="6">
        <v>48</v>
      </c>
      <c r="B50" s="6" t="str">
        <f>"501"</f>
        <v>501</v>
      </c>
      <c r="C50" s="6" t="s">
        <v>31</v>
      </c>
      <c r="D50" s="6" t="str">
        <f>"202510218"</f>
        <v>202510218</v>
      </c>
      <c r="E50" s="7" t="s">
        <v>33</v>
      </c>
      <c r="F50" s="6"/>
    </row>
    <row r="51" s="2" customFormat="1" ht="25" customHeight="1" spans="1:6">
      <c r="A51" s="6">
        <v>49</v>
      </c>
      <c r="B51" s="6" t="str">
        <f>"501"</f>
        <v>501</v>
      </c>
      <c r="C51" s="6" t="s">
        <v>31</v>
      </c>
      <c r="D51" s="6" t="str">
        <f>"202510219"</f>
        <v>202510219</v>
      </c>
      <c r="E51" s="7" t="s">
        <v>24</v>
      </c>
      <c r="F51" s="6"/>
    </row>
    <row r="52" s="2" customFormat="1" ht="25" customHeight="1" spans="1:6">
      <c r="A52" s="6">
        <v>50</v>
      </c>
      <c r="B52" s="6" t="str">
        <f>"501"</f>
        <v>501</v>
      </c>
      <c r="C52" s="6" t="s">
        <v>31</v>
      </c>
      <c r="D52" s="6" t="str">
        <f>"202510220"</f>
        <v>202510220</v>
      </c>
      <c r="E52" s="7" t="s">
        <v>9</v>
      </c>
      <c r="F52" s="6"/>
    </row>
    <row r="53" s="2" customFormat="1" ht="25" customHeight="1" spans="1:6">
      <c r="A53" s="6">
        <v>51</v>
      </c>
      <c r="B53" s="6" t="str">
        <f>"501"</f>
        <v>501</v>
      </c>
      <c r="C53" s="6" t="s">
        <v>31</v>
      </c>
      <c r="D53" s="6" t="str">
        <f>"202510221"</f>
        <v>202510221</v>
      </c>
      <c r="E53" s="7" t="s">
        <v>13</v>
      </c>
      <c r="F53" s="6" t="s">
        <v>14</v>
      </c>
    </row>
    <row r="54" s="2" customFormat="1" ht="25" customHeight="1" spans="1:6">
      <c r="A54" s="6">
        <v>52</v>
      </c>
      <c r="B54" s="6" t="str">
        <f>"501"</f>
        <v>501</v>
      </c>
      <c r="C54" s="6" t="s">
        <v>31</v>
      </c>
      <c r="D54" s="6" t="str">
        <f>"202510222"</f>
        <v>202510222</v>
      </c>
      <c r="E54" s="7" t="s">
        <v>20</v>
      </c>
      <c r="F54" s="6"/>
    </row>
    <row r="55" s="2" customFormat="1" ht="25" customHeight="1" spans="1:6">
      <c r="A55" s="6">
        <v>53</v>
      </c>
      <c r="B55" s="6" t="str">
        <f>"501"</f>
        <v>501</v>
      </c>
      <c r="C55" s="6" t="s">
        <v>31</v>
      </c>
      <c r="D55" s="6" t="str">
        <f>"202510223"</f>
        <v>202510223</v>
      </c>
      <c r="E55" s="7" t="s">
        <v>13</v>
      </c>
      <c r="F55" s="6" t="s">
        <v>14</v>
      </c>
    </row>
    <row r="56" s="2" customFormat="1" ht="25" customHeight="1" spans="1:6">
      <c r="A56" s="6">
        <v>54</v>
      </c>
      <c r="B56" s="6" t="str">
        <f>"501"</f>
        <v>501</v>
      </c>
      <c r="C56" s="6" t="s">
        <v>31</v>
      </c>
      <c r="D56" s="6" t="str">
        <f>"202510224"</f>
        <v>202510224</v>
      </c>
      <c r="E56" s="7" t="s">
        <v>13</v>
      </c>
      <c r="F56" s="6" t="s">
        <v>14</v>
      </c>
    </row>
    <row r="57" s="2" customFormat="1" ht="25" customHeight="1" spans="1:6">
      <c r="A57" s="6">
        <v>55</v>
      </c>
      <c r="B57" s="6" t="str">
        <f>"501"</f>
        <v>501</v>
      </c>
      <c r="C57" s="6" t="s">
        <v>31</v>
      </c>
      <c r="D57" s="6" t="str">
        <f>"202510225"</f>
        <v>202510225</v>
      </c>
      <c r="E57" s="7" t="s">
        <v>20</v>
      </c>
      <c r="F57" s="6"/>
    </row>
    <row r="58" s="2" customFormat="1" ht="25" customHeight="1" spans="1:6">
      <c r="A58" s="6">
        <v>56</v>
      </c>
      <c r="B58" s="6" t="str">
        <f>"501"</f>
        <v>501</v>
      </c>
      <c r="C58" s="6" t="s">
        <v>31</v>
      </c>
      <c r="D58" s="6" t="str">
        <f>"202510226"</f>
        <v>202510226</v>
      </c>
      <c r="E58" s="7" t="s">
        <v>8</v>
      </c>
      <c r="F58" s="6"/>
    </row>
    <row r="59" s="2" customFormat="1" ht="25" customHeight="1" spans="1:6">
      <c r="A59" s="6">
        <v>57</v>
      </c>
      <c r="B59" s="6" t="str">
        <f>"501"</f>
        <v>501</v>
      </c>
      <c r="C59" s="6" t="s">
        <v>31</v>
      </c>
      <c r="D59" s="6" t="str">
        <f>"202510227"</f>
        <v>202510227</v>
      </c>
      <c r="E59" s="7" t="s">
        <v>30</v>
      </c>
      <c r="F59" s="6"/>
    </row>
    <row r="60" s="2" customFormat="1" ht="25" customHeight="1" spans="1:6">
      <c r="A60" s="6">
        <v>58</v>
      </c>
      <c r="B60" s="6" t="str">
        <f>"501"</f>
        <v>501</v>
      </c>
      <c r="C60" s="6" t="s">
        <v>31</v>
      </c>
      <c r="D60" s="6" t="str">
        <f>"202510228"</f>
        <v>202510228</v>
      </c>
      <c r="E60" s="7" t="s">
        <v>34</v>
      </c>
      <c r="F60" s="6"/>
    </row>
    <row r="61" s="2" customFormat="1" ht="25" customHeight="1" spans="1:6">
      <c r="A61" s="6">
        <v>59</v>
      </c>
      <c r="B61" s="6" t="str">
        <f>"501"</f>
        <v>501</v>
      </c>
      <c r="C61" s="6" t="s">
        <v>31</v>
      </c>
      <c r="D61" s="6" t="str">
        <f>"202510229"</f>
        <v>202510229</v>
      </c>
      <c r="E61" s="7" t="s">
        <v>35</v>
      </c>
      <c r="F61" s="6"/>
    </row>
    <row r="62" s="2" customFormat="1" ht="25" customHeight="1" spans="1:6">
      <c r="A62" s="6">
        <v>60</v>
      </c>
      <c r="B62" s="6" t="str">
        <f>"501"</f>
        <v>501</v>
      </c>
      <c r="C62" s="6" t="s">
        <v>31</v>
      </c>
      <c r="D62" s="6" t="str">
        <f>"202510230"</f>
        <v>202510230</v>
      </c>
      <c r="E62" s="7" t="s">
        <v>9</v>
      </c>
      <c r="F62" s="6"/>
    </row>
    <row r="63" s="2" customFormat="1" ht="25" customHeight="1" spans="1:6">
      <c r="A63" s="6">
        <v>61</v>
      </c>
      <c r="B63" s="6" t="str">
        <f>"501"</f>
        <v>501</v>
      </c>
      <c r="C63" s="6" t="s">
        <v>31</v>
      </c>
      <c r="D63" s="6" t="str">
        <f>"202510301"</f>
        <v>202510301</v>
      </c>
      <c r="E63" s="7" t="s">
        <v>36</v>
      </c>
      <c r="F63" s="6"/>
    </row>
    <row r="64" s="2" customFormat="1" ht="25" customHeight="1" spans="1:6">
      <c r="A64" s="6">
        <v>62</v>
      </c>
      <c r="B64" s="6" t="str">
        <f>"501"</f>
        <v>501</v>
      </c>
      <c r="C64" s="6" t="s">
        <v>31</v>
      </c>
      <c r="D64" s="6" t="str">
        <f>"202510302"</f>
        <v>202510302</v>
      </c>
      <c r="E64" s="7" t="s">
        <v>20</v>
      </c>
      <c r="F64" s="6"/>
    </row>
    <row r="65" s="2" customFormat="1" ht="25" customHeight="1" spans="1:6">
      <c r="A65" s="6">
        <v>63</v>
      </c>
      <c r="B65" s="6" t="str">
        <f>"501"</f>
        <v>501</v>
      </c>
      <c r="C65" s="6" t="s">
        <v>31</v>
      </c>
      <c r="D65" s="6" t="str">
        <f>"202510303"</f>
        <v>202510303</v>
      </c>
      <c r="E65" s="7" t="s">
        <v>26</v>
      </c>
      <c r="F65" s="6"/>
    </row>
    <row r="66" s="2" customFormat="1" ht="25" customHeight="1" spans="1:6">
      <c r="A66" s="6">
        <v>64</v>
      </c>
      <c r="B66" s="6" t="str">
        <f>"501"</f>
        <v>501</v>
      </c>
      <c r="C66" s="6" t="s">
        <v>31</v>
      </c>
      <c r="D66" s="6" t="str">
        <f>"202510304"</f>
        <v>202510304</v>
      </c>
      <c r="E66" s="7" t="s">
        <v>13</v>
      </c>
      <c r="F66" s="6" t="s">
        <v>14</v>
      </c>
    </row>
    <row r="67" s="2" customFormat="1" ht="25" customHeight="1" spans="1:6">
      <c r="A67" s="6">
        <v>65</v>
      </c>
      <c r="B67" s="6" t="str">
        <f>"501"</f>
        <v>501</v>
      </c>
      <c r="C67" s="6" t="s">
        <v>31</v>
      </c>
      <c r="D67" s="6" t="str">
        <f>"202510305"</f>
        <v>202510305</v>
      </c>
      <c r="E67" s="7" t="s">
        <v>32</v>
      </c>
      <c r="F67" s="6"/>
    </row>
    <row r="68" s="2" customFormat="1" ht="25" customHeight="1" spans="1:6">
      <c r="A68" s="6">
        <v>66</v>
      </c>
      <c r="B68" s="6" t="str">
        <f>"501"</f>
        <v>501</v>
      </c>
      <c r="C68" s="6" t="s">
        <v>31</v>
      </c>
      <c r="D68" s="6" t="str">
        <f>"202510306"</f>
        <v>202510306</v>
      </c>
      <c r="E68" s="7" t="s">
        <v>36</v>
      </c>
      <c r="F68" s="6"/>
    </row>
    <row r="69" s="2" customFormat="1" ht="25" customHeight="1" spans="1:6">
      <c r="A69" s="6">
        <v>67</v>
      </c>
      <c r="B69" s="6" t="str">
        <f>"501"</f>
        <v>501</v>
      </c>
      <c r="C69" s="6" t="s">
        <v>31</v>
      </c>
      <c r="D69" s="6" t="str">
        <f>"202510307"</f>
        <v>202510307</v>
      </c>
      <c r="E69" s="7" t="s">
        <v>20</v>
      </c>
      <c r="F69" s="6"/>
    </row>
    <row r="70" s="2" customFormat="1" ht="25" customHeight="1" spans="1:6">
      <c r="A70" s="6">
        <v>68</v>
      </c>
      <c r="B70" s="6" t="str">
        <f>"501"</f>
        <v>501</v>
      </c>
      <c r="C70" s="6" t="s">
        <v>31</v>
      </c>
      <c r="D70" s="6" t="str">
        <f>"202510308"</f>
        <v>202510308</v>
      </c>
      <c r="E70" s="7" t="s">
        <v>13</v>
      </c>
      <c r="F70" s="6" t="s">
        <v>14</v>
      </c>
    </row>
    <row r="71" s="2" customFormat="1" ht="25" customHeight="1" spans="1:6">
      <c r="A71" s="6">
        <v>69</v>
      </c>
      <c r="B71" s="6" t="str">
        <f>"501"</f>
        <v>501</v>
      </c>
      <c r="C71" s="6" t="s">
        <v>31</v>
      </c>
      <c r="D71" s="6" t="str">
        <f>"202510309"</f>
        <v>202510309</v>
      </c>
      <c r="E71" s="7" t="s">
        <v>13</v>
      </c>
      <c r="F71" s="6" t="s">
        <v>14</v>
      </c>
    </row>
    <row r="72" s="2" customFormat="1" ht="25" customHeight="1" spans="1:6">
      <c r="A72" s="6">
        <v>70</v>
      </c>
      <c r="B72" s="6" t="str">
        <f>"501"</f>
        <v>501</v>
      </c>
      <c r="C72" s="6" t="s">
        <v>31</v>
      </c>
      <c r="D72" s="6" t="str">
        <f>"202510310"</f>
        <v>202510310</v>
      </c>
      <c r="E72" s="7" t="s">
        <v>29</v>
      </c>
      <c r="F72" s="6"/>
    </row>
    <row r="73" s="2" customFormat="1" ht="25" customHeight="1" spans="1:6">
      <c r="A73" s="6">
        <v>71</v>
      </c>
      <c r="B73" s="6" t="str">
        <f>"501"</f>
        <v>501</v>
      </c>
      <c r="C73" s="6" t="s">
        <v>31</v>
      </c>
      <c r="D73" s="6" t="str">
        <f>"202510311"</f>
        <v>202510311</v>
      </c>
      <c r="E73" s="7" t="s">
        <v>8</v>
      </c>
      <c r="F73" s="6"/>
    </row>
    <row r="74" s="2" customFormat="1" ht="25" customHeight="1" spans="1:6">
      <c r="A74" s="6">
        <v>72</v>
      </c>
      <c r="B74" s="6" t="str">
        <f>"501"</f>
        <v>501</v>
      </c>
      <c r="C74" s="6" t="s">
        <v>31</v>
      </c>
      <c r="D74" s="6" t="str">
        <f>"202510312"</f>
        <v>202510312</v>
      </c>
      <c r="E74" s="7" t="s">
        <v>37</v>
      </c>
      <c r="F74" s="6"/>
    </row>
    <row r="75" s="2" customFormat="1" ht="25" customHeight="1" spans="1:6">
      <c r="A75" s="6">
        <v>73</v>
      </c>
      <c r="B75" s="6" t="str">
        <f>"501"</f>
        <v>501</v>
      </c>
      <c r="C75" s="6" t="s">
        <v>31</v>
      </c>
      <c r="D75" s="6" t="str">
        <f>"202510313"</f>
        <v>202510313</v>
      </c>
      <c r="E75" s="7" t="s">
        <v>36</v>
      </c>
      <c r="F75" s="6"/>
    </row>
    <row r="76" s="2" customFormat="1" ht="25" customHeight="1" spans="1:6">
      <c r="A76" s="6">
        <v>74</v>
      </c>
      <c r="B76" s="6" t="str">
        <f>"501"</f>
        <v>501</v>
      </c>
      <c r="C76" s="6" t="s">
        <v>31</v>
      </c>
      <c r="D76" s="6" t="str">
        <f>"202510314"</f>
        <v>202510314</v>
      </c>
      <c r="E76" s="7" t="s">
        <v>15</v>
      </c>
      <c r="F76" s="6"/>
    </row>
    <row r="77" s="2" customFormat="1" ht="25" customHeight="1" spans="1:6">
      <c r="A77" s="6">
        <v>75</v>
      </c>
      <c r="B77" s="6" t="str">
        <f>"501"</f>
        <v>501</v>
      </c>
      <c r="C77" s="6" t="s">
        <v>31</v>
      </c>
      <c r="D77" s="6" t="str">
        <f>"202510315"</f>
        <v>202510315</v>
      </c>
      <c r="E77" s="7" t="s">
        <v>15</v>
      </c>
      <c r="F77" s="6"/>
    </row>
    <row r="78" s="2" customFormat="1" ht="25" customHeight="1" spans="1:6">
      <c r="A78" s="6">
        <v>76</v>
      </c>
      <c r="B78" s="6" t="str">
        <f>"501"</f>
        <v>501</v>
      </c>
      <c r="C78" s="6" t="s">
        <v>31</v>
      </c>
      <c r="D78" s="6" t="str">
        <f>"202510316"</f>
        <v>202510316</v>
      </c>
      <c r="E78" s="7" t="s">
        <v>28</v>
      </c>
      <c r="F78" s="6"/>
    </row>
    <row r="79" s="2" customFormat="1" ht="25" customHeight="1" spans="1:6">
      <c r="A79" s="6">
        <v>77</v>
      </c>
      <c r="B79" s="6" t="str">
        <f>"501"</f>
        <v>501</v>
      </c>
      <c r="C79" s="6" t="s">
        <v>31</v>
      </c>
      <c r="D79" s="6" t="str">
        <f>"202510317"</f>
        <v>202510317</v>
      </c>
      <c r="E79" s="7" t="s">
        <v>15</v>
      </c>
      <c r="F79" s="6"/>
    </row>
    <row r="80" s="2" customFormat="1" ht="25" customHeight="1" spans="1:6">
      <c r="A80" s="6">
        <v>78</v>
      </c>
      <c r="B80" s="6" t="str">
        <f>"501"</f>
        <v>501</v>
      </c>
      <c r="C80" s="6" t="s">
        <v>31</v>
      </c>
      <c r="D80" s="6" t="str">
        <f>"202510318"</f>
        <v>202510318</v>
      </c>
      <c r="E80" s="7" t="s">
        <v>28</v>
      </c>
      <c r="F80" s="6"/>
    </row>
    <row r="81" s="2" customFormat="1" ht="25" customHeight="1" spans="1:6">
      <c r="A81" s="6">
        <v>79</v>
      </c>
      <c r="B81" s="6" t="str">
        <f>"501"</f>
        <v>501</v>
      </c>
      <c r="C81" s="6" t="s">
        <v>31</v>
      </c>
      <c r="D81" s="6" t="str">
        <f>"202510319"</f>
        <v>202510319</v>
      </c>
      <c r="E81" s="7" t="s">
        <v>36</v>
      </c>
      <c r="F81" s="6"/>
    </row>
    <row r="82" s="2" customFormat="1" ht="25" customHeight="1" spans="1:6">
      <c r="A82" s="6">
        <v>80</v>
      </c>
      <c r="B82" s="6" t="str">
        <f>"501"</f>
        <v>501</v>
      </c>
      <c r="C82" s="6" t="s">
        <v>31</v>
      </c>
      <c r="D82" s="6" t="str">
        <f>"202510320"</f>
        <v>202510320</v>
      </c>
      <c r="E82" s="7" t="s">
        <v>20</v>
      </c>
      <c r="F82" s="6"/>
    </row>
    <row r="83" s="2" customFormat="1" ht="25" customHeight="1" spans="1:6">
      <c r="A83" s="6">
        <v>81</v>
      </c>
      <c r="B83" s="6" t="str">
        <f>"501"</f>
        <v>501</v>
      </c>
      <c r="C83" s="6" t="s">
        <v>31</v>
      </c>
      <c r="D83" s="6" t="str">
        <f>"202510321"</f>
        <v>202510321</v>
      </c>
      <c r="E83" s="7" t="s">
        <v>13</v>
      </c>
      <c r="F83" s="6" t="s">
        <v>14</v>
      </c>
    </row>
    <row r="84" s="2" customFormat="1" ht="25" customHeight="1" spans="1:6">
      <c r="A84" s="6">
        <v>82</v>
      </c>
      <c r="B84" s="6" t="str">
        <f>"501"</f>
        <v>501</v>
      </c>
      <c r="C84" s="6" t="s">
        <v>31</v>
      </c>
      <c r="D84" s="6" t="str">
        <f>"202510322"</f>
        <v>202510322</v>
      </c>
      <c r="E84" s="7" t="s">
        <v>22</v>
      </c>
      <c r="F84" s="6"/>
    </row>
    <row r="85" s="2" customFormat="1" ht="25" customHeight="1" spans="1:6">
      <c r="A85" s="6">
        <v>83</v>
      </c>
      <c r="B85" s="6" t="str">
        <f>"501"</f>
        <v>501</v>
      </c>
      <c r="C85" s="6" t="s">
        <v>31</v>
      </c>
      <c r="D85" s="6" t="str">
        <f>"202510323"</f>
        <v>202510323</v>
      </c>
      <c r="E85" s="7" t="s">
        <v>15</v>
      </c>
      <c r="F85" s="6"/>
    </row>
    <row r="86" s="2" customFormat="1" ht="25" customHeight="1" spans="1:6">
      <c r="A86" s="6">
        <v>84</v>
      </c>
      <c r="B86" s="6" t="str">
        <f>"501"</f>
        <v>501</v>
      </c>
      <c r="C86" s="6" t="s">
        <v>31</v>
      </c>
      <c r="D86" s="6" t="str">
        <f>"202510324"</f>
        <v>202510324</v>
      </c>
      <c r="E86" s="7" t="s">
        <v>20</v>
      </c>
      <c r="F86" s="6"/>
    </row>
    <row r="87" s="2" customFormat="1" ht="25" customHeight="1" spans="1:6">
      <c r="A87" s="6">
        <v>85</v>
      </c>
      <c r="B87" s="6" t="str">
        <f>"501"</f>
        <v>501</v>
      </c>
      <c r="C87" s="6" t="s">
        <v>31</v>
      </c>
      <c r="D87" s="6" t="str">
        <f>"202510325"</f>
        <v>202510325</v>
      </c>
      <c r="E87" s="7" t="s">
        <v>8</v>
      </c>
      <c r="F87" s="6"/>
    </row>
    <row r="88" s="2" customFormat="1" ht="25" customHeight="1" spans="1:6">
      <c r="A88" s="6">
        <v>86</v>
      </c>
      <c r="B88" s="6" t="str">
        <f>"501"</f>
        <v>501</v>
      </c>
      <c r="C88" s="6" t="s">
        <v>31</v>
      </c>
      <c r="D88" s="6" t="str">
        <f>"202510326"</f>
        <v>202510326</v>
      </c>
      <c r="E88" s="7" t="s">
        <v>38</v>
      </c>
      <c r="F88" s="6"/>
    </row>
    <row r="89" s="2" customFormat="1" ht="25" customHeight="1" spans="1:6">
      <c r="A89" s="6">
        <v>87</v>
      </c>
      <c r="B89" s="6" t="str">
        <f>"501"</f>
        <v>501</v>
      </c>
      <c r="C89" s="6" t="s">
        <v>31</v>
      </c>
      <c r="D89" s="6" t="str">
        <f>"202510327"</f>
        <v>202510327</v>
      </c>
      <c r="E89" s="7" t="s">
        <v>36</v>
      </c>
      <c r="F89" s="6"/>
    </row>
    <row r="90" s="2" customFormat="1" ht="25" customHeight="1" spans="1:6">
      <c r="A90" s="6">
        <v>88</v>
      </c>
      <c r="B90" s="6" t="str">
        <f>"501"</f>
        <v>501</v>
      </c>
      <c r="C90" s="6" t="s">
        <v>31</v>
      </c>
      <c r="D90" s="6" t="str">
        <f>"202510328"</f>
        <v>202510328</v>
      </c>
      <c r="E90" s="7" t="s">
        <v>39</v>
      </c>
      <c r="F90" s="6"/>
    </row>
    <row r="91" s="2" customFormat="1" ht="25" customHeight="1" spans="1:6">
      <c r="A91" s="6">
        <v>89</v>
      </c>
      <c r="B91" s="6" t="str">
        <f>"501"</f>
        <v>501</v>
      </c>
      <c r="C91" s="6" t="s">
        <v>31</v>
      </c>
      <c r="D91" s="6" t="str">
        <f>"202510329"</f>
        <v>202510329</v>
      </c>
      <c r="E91" s="7" t="s">
        <v>11</v>
      </c>
      <c r="F91" s="6"/>
    </row>
    <row r="92" s="2" customFormat="1" ht="25" customHeight="1" spans="1:6">
      <c r="A92" s="6">
        <v>90</v>
      </c>
      <c r="B92" s="6" t="str">
        <f>"501"</f>
        <v>501</v>
      </c>
      <c r="C92" s="6" t="s">
        <v>31</v>
      </c>
      <c r="D92" s="6" t="str">
        <f>"202510330"</f>
        <v>202510330</v>
      </c>
      <c r="E92" s="7" t="s">
        <v>24</v>
      </c>
      <c r="F92" s="6"/>
    </row>
    <row r="93" s="2" customFormat="1" ht="25" customHeight="1" spans="1:6">
      <c r="A93" s="6">
        <v>91</v>
      </c>
      <c r="B93" s="6" t="str">
        <f>"501"</f>
        <v>501</v>
      </c>
      <c r="C93" s="6" t="s">
        <v>31</v>
      </c>
      <c r="D93" s="6" t="str">
        <f>"202510401"</f>
        <v>202510401</v>
      </c>
      <c r="E93" s="7" t="s">
        <v>40</v>
      </c>
      <c r="F93" s="6"/>
    </row>
    <row r="94" s="2" customFormat="1" ht="25" customHeight="1" spans="1:6">
      <c r="A94" s="6">
        <v>92</v>
      </c>
      <c r="B94" s="6" t="str">
        <f>"501"</f>
        <v>501</v>
      </c>
      <c r="C94" s="6" t="s">
        <v>31</v>
      </c>
      <c r="D94" s="6" t="str">
        <f>"202510402"</f>
        <v>202510402</v>
      </c>
      <c r="E94" s="7" t="s">
        <v>28</v>
      </c>
      <c r="F94" s="6"/>
    </row>
    <row r="95" s="2" customFormat="1" ht="25" customHeight="1" spans="1:6">
      <c r="A95" s="6">
        <v>93</v>
      </c>
      <c r="B95" s="6" t="str">
        <f>"501"</f>
        <v>501</v>
      </c>
      <c r="C95" s="6" t="s">
        <v>31</v>
      </c>
      <c r="D95" s="6" t="str">
        <f>"202510403"</f>
        <v>202510403</v>
      </c>
      <c r="E95" s="7" t="s">
        <v>13</v>
      </c>
      <c r="F95" s="6" t="s">
        <v>14</v>
      </c>
    </row>
    <row r="96" s="2" customFormat="1" ht="25" customHeight="1" spans="1:6">
      <c r="A96" s="6">
        <v>94</v>
      </c>
      <c r="B96" s="6" t="str">
        <f>"501"</f>
        <v>501</v>
      </c>
      <c r="C96" s="6" t="s">
        <v>31</v>
      </c>
      <c r="D96" s="6" t="str">
        <f>"202510404"</f>
        <v>202510404</v>
      </c>
      <c r="E96" s="7" t="s">
        <v>9</v>
      </c>
      <c r="F96" s="6"/>
    </row>
    <row r="97" s="2" customFormat="1" ht="25" customHeight="1" spans="1:6">
      <c r="A97" s="6">
        <v>95</v>
      </c>
      <c r="B97" s="6" t="str">
        <f>"501"</f>
        <v>501</v>
      </c>
      <c r="C97" s="6" t="s">
        <v>31</v>
      </c>
      <c r="D97" s="6" t="str">
        <f>"202510405"</f>
        <v>202510405</v>
      </c>
      <c r="E97" s="7" t="s">
        <v>9</v>
      </c>
      <c r="F97" s="6"/>
    </row>
    <row r="98" s="2" customFormat="1" ht="25" customHeight="1" spans="1:6">
      <c r="A98" s="6">
        <v>96</v>
      </c>
      <c r="B98" s="6" t="str">
        <f>"305"</f>
        <v>305</v>
      </c>
      <c r="C98" s="6" t="s">
        <v>41</v>
      </c>
      <c r="D98" s="6" t="str">
        <f>"202510406"</f>
        <v>202510406</v>
      </c>
      <c r="E98" s="7" t="s">
        <v>21</v>
      </c>
      <c r="F98" s="6"/>
    </row>
    <row r="99" s="2" customFormat="1" ht="25" customHeight="1" spans="1:6">
      <c r="A99" s="6">
        <v>97</v>
      </c>
      <c r="B99" s="6" t="str">
        <f>"305"</f>
        <v>305</v>
      </c>
      <c r="C99" s="6" t="s">
        <v>41</v>
      </c>
      <c r="D99" s="6" t="str">
        <f>"202510407"</f>
        <v>202510407</v>
      </c>
      <c r="E99" s="7" t="s">
        <v>42</v>
      </c>
      <c r="F99" s="6"/>
    </row>
    <row r="100" s="2" customFormat="1" ht="25" customHeight="1" spans="1:6">
      <c r="A100" s="6">
        <v>98</v>
      </c>
      <c r="B100" s="6" t="str">
        <f>"305"</f>
        <v>305</v>
      </c>
      <c r="C100" s="6" t="s">
        <v>41</v>
      </c>
      <c r="D100" s="6" t="str">
        <f>"202510408"</f>
        <v>202510408</v>
      </c>
      <c r="E100" s="7" t="s">
        <v>43</v>
      </c>
      <c r="F100" s="6"/>
    </row>
    <row r="101" s="2" customFormat="1" ht="25" customHeight="1" spans="1:6">
      <c r="A101" s="6">
        <v>99</v>
      </c>
      <c r="B101" s="6" t="str">
        <f>"305"</f>
        <v>305</v>
      </c>
      <c r="C101" s="6" t="s">
        <v>41</v>
      </c>
      <c r="D101" s="6" t="str">
        <f>"202510409"</f>
        <v>202510409</v>
      </c>
      <c r="E101" s="7" t="s">
        <v>21</v>
      </c>
      <c r="F101" s="6"/>
    </row>
    <row r="102" s="2" customFormat="1" ht="25" customHeight="1" spans="1:6">
      <c r="A102" s="6">
        <v>100</v>
      </c>
      <c r="B102" s="6" t="str">
        <f>"305"</f>
        <v>305</v>
      </c>
      <c r="C102" s="6" t="s">
        <v>41</v>
      </c>
      <c r="D102" s="6" t="str">
        <f>"202510410"</f>
        <v>202510410</v>
      </c>
      <c r="E102" s="7" t="s">
        <v>44</v>
      </c>
      <c r="F102" s="6"/>
    </row>
    <row r="103" s="2" customFormat="1" ht="25" customHeight="1" spans="1:6">
      <c r="A103" s="6">
        <v>101</v>
      </c>
      <c r="B103" s="6" t="str">
        <f>"305"</f>
        <v>305</v>
      </c>
      <c r="C103" s="6" t="s">
        <v>41</v>
      </c>
      <c r="D103" s="6" t="str">
        <f>"202510411"</f>
        <v>202510411</v>
      </c>
      <c r="E103" s="7" t="s">
        <v>22</v>
      </c>
      <c r="F103" s="6"/>
    </row>
    <row r="104" s="2" customFormat="1" ht="25" customHeight="1" spans="1:6">
      <c r="A104" s="6">
        <v>102</v>
      </c>
      <c r="B104" s="6" t="str">
        <f>"202"</f>
        <v>202</v>
      </c>
      <c r="C104" s="6" t="s">
        <v>45</v>
      </c>
      <c r="D104" s="6" t="str">
        <f>"202510412"</f>
        <v>202510412</v>
      </c>
      <c r="E104" s="7" t="s">
        <v>17</v>
      </c>
      <c r="F104" s="6"/>
    </row>
    <row r="105" s="2" customFormat="1" ht="25" customHeight="1" spans="1:6">
      <c r="A105" s="6">
        <v>103</v>
      </c>
      <c r="B105" s="6" t="str">
        <f>"202"</f>
        <v>202</v>
      </c>
      <c r="C105" s="6" t="s">
        <v>45</v>
      </c>
      <c r="D105" s="6" t="str">
        <f>"202510413"</f>
        <v>202510413</v>
      </c>
      <c r="E105" s="7" t="s">
        <v>12</v>
      </c>
      <c r="F105" s="6"/>
    </row>
    <row r="106" s="2" customFormat="1" ht="25" customHeight="1" spans="1:6">
      <c r="A106" s="6">
        <v>104</v>
      </c>
      <c r="B106" s="6" t="str">
        <f>"202"</f>
        <v>202</v>
      </c>
      <c r="C106" s="6" t="s">
        <v>45</v>
      </c>
      <c r="D106" s="6" t="str">
        <f>"202510414"</f>
        <v>202510414</v>
      </c>
      <c r="E106" s="7" t="s">
        <v>46</v>
      </c>
      <c r="F106" s="6"/>
    </row>
    <row r="107" s="2" customFormat="1" ht="25" customHeight="1" spans="1:6">
      <c r="A107" s="6">
        <v>105</v>
      </c>
      <c r="B107" s="6" t="str">
        <f>"202"</f>
        <v>202</v>
      </c>
      <c r="C107" s="6" t="s">
        <v>45</v>
      </c>
      <c r="D107" s="6" t="str">
        <f>"202510415"</f>
        <v>202510415</v>
      </c>
      <c r="E107" s="7" t="s">
        <v>47</v>
      </c>
      <c r="F107" s="6"/>
    </row>
    <row r="108" s="2" customFormat="1" ht="25" customHeight="1" spans="1:6">
      <c r="A108" s="6">
        <v>106</v>
      </c>
      <c r="B108" s="6" t="str">
        <f>"202"</f>
        <v>202</v>
      </c>
      <c r="C108" s="6" t="s">
        <v>45</v>
      </c>
      <c r="D108" s="6" t="str">
        <f>"202510416"</f>
        <v>202510416</v>
      </c>
      <c r="E108" s="7" t="s">
        <v>23</v>
      </c>
      <c r="F108" s="6"/>
    </row>
    <row r="109" s="2" customFormat="1" ht="25" customHeight="1" spans="1:6">
      <c r="A109" s="6">
        <v>107</v>
      </c>
      <c r="B109" s="6" t="str">
        <f>"202"</f>
        <v>202</v>
      </c>
      <c r="C109" s="6" t="s">
        <v>45</v>
      </c>
      <c r="D109" s="6" t="str">
        <f>"202510417"</f>
        <v>202510417</v>
      </c>
      <c r="E109" s="7" t="s">
        <v>17</v>
      </c>
      <c r="F109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2025-04-16T00:57:00Z</dcterms:created>
  <dcterms:modified xsi:type="dcterms:W3CDTF">2025-04-16T06:04:17Z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E0D7AF8468724263A0D87D7DC3F2D0C0_13</vt:lpwstr>
  </property>
  <property fmtid="{D5CDD505-2E9C-101B-9397-08002B2CF9AE}" pid="4" name="KSOProductBuildVer">
    <vt:lpwstr>2052-11.1.0.14309</vt:lpwstr>
  </property>
</Properties>
</file>