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Sheet1!$A$2:$G$31</definedName>
  </definedNames>
  <calcPr calcId="144525"/>
</workbook>
</file>

<file path=xl/sharedStrings.xml><?xml version="1.0" encoding="utf-8"?>
<sst xmlns="http://schemas.openxmlformats.org/spreadsheetml/2006/main" count="68" uniqueCount="36">
  <si>
    <t>合肥高新美城物业有限公司招聘面试成绩及综合成绩表</t>
  </si>
  <si>
    <t>序号</t>
  </si>
  <si>
    <t>岗位代码</t>
  </si>
  <si>
    <t>岗位名称</t>
  </si>
  <si>
    <t>准考证号</t>
  </si>
  <si>
    <t>笔试成绩</t>
  </si>
  <si>
    <t>面试成绩</t>
  </si>
  <si>
    <t>综合成绩</t>
  </si>
  <si>
    <t>项目经理</t>
  </si>
  <si>
    <t>71</t>
  </si>
  <si>
    <t>72</t>
  </si>
  <si>
    <t>64</t>
  </si>
  <si>
    <t>65</t>
  </si>
  <si>
    <t>58</t>
  </si>
  <si>
    <t>绿化专员</t>
  </si>
  <si>
    <t>62</t>
  </si>
  <si>
    <t>57</t>
  </si>
  <si>
    <t>60</t>
  </si>
  <si>
    <t>品控专员</t>
  </si>
  <si>
    <t>84</t>
  </si>
  <si>
    <t>83</t>
  </si>
  <si>
    <t>80</t>
  </si>
  <si>
    <t>综合专员</t>
  </si>
  <si>
    <t>90</t>
  </si>
  <si>
    <t>88</t>
  </si>
  <si>
    <t>86</t>
  </si>
  <si>
    <t>87</t>
  </si>
  <si>
    <t>89</t>
  </si>
  <si>
    <t>财务专员</t>
  </si>
  <si>
    <t>82</t>
  </si>
  <si>
    <t>出纳专员</t>
  </si>
  <si>
    <t>73</t>
  </si>
  <si>
    <t>78</t>
  </si>
  <si>
    <t>81</t>
  </si>
  <si>
    <t>放弃</t>
  </si>
  <si>
    <t>85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</si>
</sst>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zoomScaleSheetLayoutView="60" workbookViewId="0">
      <selection activeCell="P7" sqref="P7"/>
    </sheetView>
  </sheetViews>
  <sheetFormatPr defaultColWidth="9" defaultRowHeight="13.5" outlineLevelCol="6"/>
  <cols>
    <col min="1" max="1" width="9" style="3"/>
    <col min="2" max="2" width="11.125" style="3" customWidth="1"/>
    <col min="3" max="3" width="13.375" style="3" customWidth="1"/>
    <col min="4" max="4" width="15.125" style="3" customWidth="1"/>
    <col min="5" max="5" width="13.875" style="3" customWidth="1"/>
    <col min="6" max="6" width="13.875" style="4" customWidth="1"/>
    <col min="7" max="7" width="12.5" style="3" customWidth="1"/>
    <col min="8" max="16384" width="9" style="3"/>
  </cols>
  <sheetData>
    <row r="1" ht="34" customHeight="1" spans="1:7">
      <c r="A1" s="5" t="s">
        <v>0</v>
      </c>
      <c r="B1" s="5"/>
      <c r="C1" s="5"/>
      <c r="D1" s="5"/>
      <c r="E1" s="5"/>
      <c r="F1" s="6"/>
      <c r="G1" s="5"/>
    </row>
    <row r="2" s="1" customFormat="1" ht="2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</row>
    <row r="3" s="2" customFormat="1" ht="25" customHeight="1" spans="1:7">
      <c r="A3" s="9">
        <v>1</v>
      </c>
      <c r="B3" s="9" t="str">
        <f t="shared" ref="B3:B8" si="0">"202"</f>
        <v>202</v>
      </c>
      <c r="C3" s="9" t="s">
        <v>8</v>
      </c>
      <c r="D3" s="9" t="str">
        <f>"202510416"</f>
        <v>202510416</v>
      </c>
      <c r="E3" s="10" t="s">
        <v>9</v>
      </c>
      <c r="F3" s="11">
        <v>78.9</v>
      </c>
      <c r="G3" s="10">
        <v>74.95</v>
      </c>
    </row>
    <row r="4" s="2" customFormat="1" ht="25" customHeight="1" spans="1:7">
      <c r="A4" s="9">
        <v>2</v>
      </c>
      <c r="B4" s="9" t="str">
        <f t="shared" si="0"/>
        <v>202</v>
      </c>
      <c r="C4" s="9" t="s">
        <v>8</v>
      </c>
      <c r="D4" s="9" t="str">
        <f>"202510413"</f>
        <v>202510413</v>
      </c>
      <c r="E4" s="10" t="s">
        <v>10</v>
      </c>
      <c r="F4" s="11">
        <v>80.3</v>
      </c>
      <c r="G4" s="10">
        <v>76.15</v>
      </c>
    </row>
    <row r="5" s="2" customFormat="1" ht="25" customHeight="1" spans="1:7">
      <c r="A5" s="9">
        <v>3</v>
      </c>
      <c r="B5" s="9" t="str">
        <f t="shared" si="0"/>
        <v>202</v>
      </c>
      <c r="C5" s="9" t="s">
        <v>8</v>
      </c>
      <c r="D5" s="9" t="str">
        <f>"202510415"</f>
        <v>202510415</v>
      </c>
      <c r="E5" s="10" t="s">
        <v>11</v>
      </c>
      <c r="F5" s="11">
        <v>73.1</v>
      </c>
      <c r="G5" s="10">
        <v>68.55</v>
      </c>
    </row>
    <row r="6" s="2" customFormat="1" ht="25" customHeight="1" spans="1:7">
      <c r="A6" s="9">
        <v>4</v>
      </c>
      <c r="B6" s="9" t="str">
        <f t="shared" si="0"/>
        <v>202</v>
      </c>
      <c r="C6" s="9" t="s">
        <v>8</v>
      </c>
      <c r="D6" s="9" t="str">
        <f>"202510417"</f>
        <v>202510417</v>
      </c>
      <c r="E6" s="10" t="s">
        <v>12</v>
      </c>
      <c r="F6" s="11">
        <v>75.1</v>
      </c>
      <c r="G6" s="10">
        <v>70.05</v>
      </c>
    </row>
    <row r="7" s="2" customFormat="1" ht="25" customHeight="1" spans="1:7">
      <c r="A7" s="9">
        <v>5</v>
      </c>
      <c r="B7" s="9" t="str">
        <f t="shared" si="0"/>
        <v>202</v>
      </c>
      <c r="C7" s="9" t="s">
        <v>8</v>
      </c>
      <c r="D7" s="9" t="str">
        <f>"202510414"</f>
        <v>202510414</v>
      </c>
      <c r="E7" s="10" t="s">
        <v>13</v>
      </c>
      <c r="F7" s="11">
        <v>68.7</v>
      </c>
      <c r="G7" s="10">
        <v>63.35</v>
      </c>
    </row>
    <row r="8" s="2" customFormat="1" ht="25" customHeight="1" spans="1:7">
      <c r="A8" s="9">
        <v>6</v>
      </c>
      <c r="B8" s="9" t="str">
        <f t="shared" si="0"/>
        <v>202</v>
      </c>
      <c r="C8" s="9" t="s">
        <v>8</v>
      </c>
      <c r="D8" s="9" t="str">
        <f>"202510412"</f>
        <v>202510412</v>
      </c>
      <c r="E8" s="10" t="s">
        <v>12</v>
      </c>
      <c r="F8" s="11">
        <v>77.1</v>
      </c>
      <c r="G8" s="10">
        <v>71.05</v>
      </c>
    </row>
    <row r="9" s="2" customFormat="1" ht="25" customHeight="1" spans="1:7">
      <c r="A9" s="9">
        <v>7</v>
      </c>
      <c r="B9" s="9" t="str">
        <f>"305"</f>
        <v>305</v>
      </c>
      <c r="C9" s="9" t="s">
        <v>14</v>
      </c>
      <c r="D9" s="9" t="str">
        <f>"202510411"</f>
        <v>202510411</v>
      </c>
      <c r="E9" s="10" t="s">
        <v>15</v>
      </c>
      <c r="F9" s="11">
        <v>75.42</v>
      </c>
      <c r="G9" s="10">
        <v>68.71</v>
      </c>
    </row>
    <row r="10" s="2" customFormat="1" ht="25" customHeight="1" spans="1:7">
      <c r="A10" s="9">
        <v>8</v>
      </c>
      <c r="B10" s="9" t="str">
        <f>"305"</f>
        <v>305</v>
      </c>
      <c r="C10" s="9" t="s">
        <v>14</v>
      </c>
      <c r="D10" s="9" t="str">
        <f>"202510406"</f>
        <v>202510406</v>
      </c>
      <c r="E10" s="10" t="s">
        <v>16</v>
      </c>
      <c r="F10" s="11">
        <v>85.9</v>
      </c>
      <c r="G10" s="10">
        <v>71.45</v>
      </c>
    </row>
    <row r="11" s="2" customFormat="1" ht="25" customHeight="1" spans="1:7">
      <c r="A11" s="9">
        <v>9</v>
      </c>
      <c r="B11" s="9" t="str">
        <f>"305"</f>
        <v>305</v>
      </c>
      <c r="C11" s="9" t="s">
        <v>14</v>
      </c>
      <c r="D11" s="9" t="str">
        <f>"202510409"</f>
        <v>202510409</v>
      </c>
      <c r="E11" s="10" t="s">
        <v>16</v>
      </c>
      <c r="F11" s="11">
        <v>63.62</v>
      </c>
      <c r="G11" s="10">
        <v>60.31</v>
      </c>
    </row>
    <row r="12" s="2" customFormat="1" ht="25" customHeight="1" spans="1:7">
      <c r="A12" s="9">
        <v>10</v>
      </c>
      <c r="B12" s="9" t="str">
        <f>"305"</f>
        <v>305</v>
      </c>
      <c r="C12" s="9" t="s">
        <v>14</v>
      </c>
      <c r="D12" s="9" t="str">
        <f>"202510407"</f>
        <v>202510407</v>
      </c>
      <c r="E12" s="10" t="s">
        <v>17</v>
      </c>
      <c r="F12" s="11">
        <v>76.9</v>
      </c>
      <c r="G12" s="10">
        <v>68.45</v>
      </c>
    </row>
    <row r="13" s="2" customFormat="1" ht="25" customHeight="1" spans="1:7">
      <c r="A13" s="9">
        <v>11</v>
      </c>
      <c r="B13" s="9" t="str">
        <f t="shared" ref="B13:B17" si="1">"401"</f>
        <v>401</v>
      </c>
      <c r="C13" s="9" t="s">
        <v>18</v>
      </c>
      <c r="D13" s="9" t="str">
        <f>"202510211"</f>
        <v>202510211</v>
      </c>
      <c r="E13" s="10" t="s">
        <v>19</v>
      </c>
      <c r="F13" s="11">
        <v>74.62</v>
      </c>
      <c r="G13" s="10">
        <v>79.31</v>
      </c>
    </row>
    <row r="14" s="2" customFormat="1" ht="25" customHeight="1" spans="1:7">
      <c r="A14" s="9">
        <v>12</v>
      </c>
      <c r="B14" s="9" t="str">
        <f t="shared" si="1"/>
        <v>401</v>
      </c>
      <c r="C14" s="9" t="s">
        <v>18</v>
      </c>
      <c r="D14" s="9" t="str">
        <f>"202510208"</f>
        <v>202510208</v>
      </c>
      <c r="E14" s="10" t="s">
        <v>10</v>
      </c>
      <c r="F14" s="11">
        <v>67.82</v>
      </c>
      <c r="G14" s="10">
        <v>69.91</v>
      </c>
    </row>
    <row r="15" s="2" customFormat="1" ht="25" customHeight="1" spans="1:7">
      <c r="A15" s="9">
        <v>13</v>
      </c>
      <c r="B15" s="9" t="str">
        <f t="shared" si="1"/>
        <v>401</v>
      </c>
      <c r="C15" s="9" t="s">
        <v>18</v>
      </c>
      <c r="D15" s="9" t="str">
        <f>"202510212"</f>
        <v>202510212</v>
      </c>
      <c r="E15" s="10" t="s">
        <v>20</v>
      </c>
      <c r="F15" s="11">
        <v>80.22</v>
      </c>
      <c r="G15" s="10">
        <v>81.61</v>
      </c>
    </row>
    <row r="16" s="2" customFormat="1" ht="25" customHeight="1" spans="1:7">
      <c r="A16" s="9">
        <v>14</v>
      </c>
      <c r="B16" s="9" t="str">
        <f t="shared" si="1"/>
        <v>401</v>
      </c>
      <c r="C16" s="9" t="s">
        <v>18</v>
      </c>
      <c r="D16" s="9" t="str">
        <f>"202510210"</f>
        <v>202510210</v>
      </c>
      <c r="E16" s="10" t="s">
        <v>21</v>
      </c>
      <c r="F16" s="11">
        <v>85.02</v>
      </c>
      <c r="G16" s="10">
        <v>82.51</v>
      </c>
    </row>
    <row r="17" s="2" customFormat="1" ht="25" customHeight="1" spans="1:7">
      <c r="A17" s="9">
        <v>15</v>
      </c>
      <c r="B17" s="9" t="str">
        <f t="shared" si="1"/>
        <v>401</v>
      </c>
      <c r="C17" s="9" t="s">
        <v>18</v>
      </c>
      <c r="D17" s="9" t="str">
        <f>"202510205"</f>
        <v>202510205</v>
      </c>
      <c r="E17" s="10" t="s">
        <v>20</v>
      </c>
      <c r="F17" s="11">
        <v>86.02</v>
      </c>
      <c r="G17" s="10">
        <v>84.51</v>
      </c>
    </row>
    <row r="18" s="2" customFormat="1" ht="25" customHeight="1" spans="1:7">
      <c r="A18" s="9">
        <v>16</v>
      </c>
      <c r="B18" s="9" t="str">
        <f>"501"</f>
        <v>501</v>
      </c>
      <c r="C18" s="9" t="s">
        <v>22</v>
      </c>
      <c r="D18" s="9" t="str">
        <f>"202510305"</f>
        <v>202510305</v>
      </c>
      <c r="E18" s="10" t="s">
        <v>23</v>
      </c>
      <c r="F18" s="11">
        <v>61.82</v>
      </c>
      <c r="G18" s="10">
        <v>75.91</v>
      </c>
    </row>
    <row r="19" s="2" customFormat="1" ht="25" customHeight="1" spans="1:7">
      <c r="A19" s="9">
        <v>17</v>
      </c>
      <c r="B19" s="9" t="str">
        <f>"501"</f>
        <v>501</v>
      </c>
      <c r="C19" s="9" t="s">
        <v>22</v>
      </c>
      <c r="D19" s="9" t="str">
        <f>"202510303"</f>
        <v>202510303</v>
      </c>
      <c r="E19" s="10" t="s">
        <v>24</v>
      </c>
      <c r="F19" s="11">
        <v>70.02</v>
      </c>
      <c r="G19" s="10">
        <v>79.01</v>
      </c>
    </row>
    <row r="20" s="2" customFormat="1" ht="25" customHeight="1" spans="1:7">
      <c r="A20" s="9">
        <v>18</v>
      </c>
      <c r="B20" s="9" t="str">
        <f>"501"</f>
        <v>501</v>
      </c>
      <c r="C20" s="9" t="s">
        <v>22</v>
      </c>
      <c r="D20" s="9" t="str">
        <f>"202510228"</f>
        <v>202510228</v>
      </c>
      <c r="E20" s="10" t="s">
        <v>25</v>
      </c>
      <c r="F20" s="11">
        <v>80.02</v>
      </c>
      <c r="G20" s="10">
        <v>83.01</v>
      </c>
    </row>
    <row r="21" s="2" customFormat="1" ht="25" customHeight="1" spans="1:7">
      <c r="A21" s="9">
        <v>19</v>
      </c>
      <c r="B21" s="9" t="str">
        <f>"501"</f>
        <v>501</v>
      </c>
      <c r="C21" s="9" t="s">
        <v>22</v>
      </c>
      <c r="D21" s="9" t="str">
        <f>"202510229"</f>
        <v>202510229</v>
      </c>
      <c r="E21" s="10" t="s">
        <v>26</v>
      </c>
      <c r="F21" s="11">
        <v>71.22</v>
      </c>
      <c r="G21" s="10">
        <v>79.11</v>
      </c>
    </row>
    <row r="22" s="2" customFormat="1" ht="25" customHeight="1" spans="1:7">
      <c r="A22" s="9">
        <v>20</v>
      </c>
      <c r="B22" s="9" t="str">
        <f>"501"</f>
        <v>501</v>
      </c>
      <c r="C22" s="9" t="s">
        <v>22</v>
      </c>
      <c r="D22" s="9" t="str">
        <f>"202510401"</f>
        <v>202510401</v>
      </c>
      <c r="E22" s="10" t="s">
        <v>27</v>
      </c>
      <c r="F22" s="11">
        <v>79.7</v>
      </c>
      <c r="G22" s="10">
        <v>84.35</v>
      </c>
    </row>
    <row r="23" s="2" customFormat="1" ht="25" customHeight="1" spans="1:7">
      <c r="A23" s="9">
        <v>21</v>
      </c>
      <c r="B23" s="9" t="str">
        <f>"601"</f>
        <v>601</v>
      </c>
      <c r="C23" s="9" t="s">
        <v>28</v>
      </c>
      <c r="D23" s="9" t="str">
        <f>"202510102"</f>
        <v>202510102</v>
      </c>
      <c r="E23" s="10" t="s">
        <v>29</v>
      </c>
      <c r="F23" s="11">
        <v>66.62</v>
      </c>
      <c r="G23" s="10">
        <v>74.31</v>
      </c>
    </row>
    <row r="24" s="2" customFormat="1" ht="25" customHeight="1" spans="1:7">
      <c r="A24" s="9">
        <v>22</v>
      </c>
      <c r="B24" s="9" t="str">
        <f>"601"</f>
        <v>601</v>
      </c>
      <c r="C24" s="9" t="s">
        <v>28</v>
      </c>
      <c r="D24" s="9" t="str">
        <f>"202510110"</f>
        <v>202510110</v>
      </c>
      <c r="E24" s="10" t="s">
        <v>29</v>
      </c>
      <c r="F24" s="11">
        <v>60.42</v>
      </c>
      <c r="G24" s="10">
        <v>71.21</v>
      </c>
    </row>
    <row r="25" s="2" customFormat="1" ht="25" customHeight="1" spans="1:7">
      <c r="A25" s="9">
        <v>23</v>
      </c>
      <c r="B25" s="9" t="str">
        <f>"601"</f>
        <v>601</v>
      </c>
      <c r="C25" s="9" t="s">
        <v>28</v>
      </c>
      <c r="D25" s="9" t="str">
        <f>"202510103"</f>
        <v>202510103</v>
      </c>
      <c r="E25" s="10" t="s">
        <v>29</v>
      </c>
      <c r="F25" s="11">
        <v>79.22</v>
      </c>
      <c r="G25" s="10">
        <v>80.61</v>
      </c>
    </row>
    <row r="26" s="2" customFormat="1" ht="25" customHeight="1" spans="1:7">
      <c r="A26" s="9">
        <v>24</v>
      </c>
      <c r="B26" s="9" t="str">
        <f>"602"</f>
        <v>602</v>
      </c>
      <c r="C26" s="9" t="s">
        <v>30</v>
      </c>
      <c r="D26" s="9" t="str">
        <f>"202510130"</f>
        <v>202510130</v>
      </c>
      <c r="E26" s="10" t="s">
        <v>31</v>
      </c>
      <c r="F26" s="11">
        <v>67.82</v>
      </c>
      <c r="G26" s="10">
        <v>70.41</v>
      </c>
    </row>
    <row r="27" s="2" customFormat="1" ht="25" customHeight="1" spans="1:7">
      <c r="A27" s="9">
        <v>25</v>
      </c>
      <c r="B27" s="9" t="str">
        <f>"602"</f>
        <v>602</v>
      </c>
      <c r="C27" s="9" t="s">
        <v>30</v>
      </c>
      <c r="D27" s="9" t="str">
        <f>"202510128"</f>
        <v>202510128</v>
      </c>
      <c r="E27" s="10" t="s">
        <v>32</v>
      </c>
      <c r="F27" s="11">
        <v>84.3</v>
      </c>
      <c r="G27" s="10">
        <v>81.15</v>
      </c>
    </row>
    <row r="28" s="2" customFormat="1" ht="25" customHeight="1" spans="1:7">
      <c r="A28" s="9">
        <v>26</v>
      </c>
      <c r="B28" s="9" t="str">
        <f>"602"</f>
        <v>602</v>
      </c>
      <c r="C28" s="9" t="s">
        <v>30</v>
      </c>
      <c r="D28" s="9" t="str">
        <f>"202510124"</f>
        <v>202510124</v>
      </c>
      <c r="E28" s="10" t="s">
        <v>33</v>
      </c>
      <c r="F28" s="11">
        <v>77.3</v>
      </c>
      <c r="G28" s="10">
        <v>79.15</v>
      </c>
    </row>
    <row r="29" s="2" customFormat="1" ht="25" customHeight="1" spans="1:7">
      <c r="A29" s="9">
        <v>27</v>
      </c>
      <c r="B29" s="9" t="str">
        <f>"602"</f>
        <v>602</v>
      </c>
      <c r="C29" s="9" t="s">
        <v>30</v>
      </c>
      <c r="D29" s="9" t="str">
        <f>"202510122"</f>
        <v>202510122</v>
      </c>
      <c r="E29" s="10" t="s">
        <v>31</v>
      </c>
      <c r="F29" s="11">
        <v>72.7</v>
      </c>
      <c r="G29" s="10">
        <v>72.85</v>
      </c>
    </row>
    <row r="30" s="2" customFormat="1" ht="25" customHeight="1" spans="1:7">
      <c r="A30" s="9">
        <v>28</v>
      </c>
      <c r="B30" s="9" t="str">
        <f>"401"</f>
        <v>401</v>
      </c>
      <c r="C30" s="9" t="s">
        <v>18</v>
      </c>
      <c r="D30" s="9" t="str">
        <f>"202510203"</f>
        <v>202510203</v>
      </c>
      <c r="E30" s="10" t="s">
        <v>24</v>
      </c>
      <c r="F30" s="11" t="s">
        <v>34</v>
      </c>
      <c r="G30" s="10"/>
    </row>
    <row r="31" s="2" customFormat="1" ht="25" customHeight="1" spans="1:7">
      <c r="A31" s="9">
        <v>29</v>
      </c>
      <c r="B31" s="9" t="str">
        <f>"501"</f>
        <v>501</v>
      </c>
      <c r="C31" s="9" t="s">
        <v>22</v>
      </c>
      <c r="D31" s="9" t="str">
        <f>"202510312"</f>
        <v>202510312</v>
      </c>
      <c r="E31" s="10" t="s">
        <v>35</v>
      </c>
      <c r="F31" s="11" t="s">
        <v>34</v>
      </c>
      <c r="G31" s="10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上善若水</cp:lastModifiedBy>
  <dcterms:created xsi:type="dcterms:W3CDTF">2025-04-16T00:57:00Z</dcterms:created>
  <dcterms:modified xsi:type="dcterms:W3CDTF">2025-04-27T08:33:02Z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A9E15FC46FE84B9BB10F6614F8989012_13</vt:lpwstr>
  </property>
  <property fmtid="{D5CDD505-2E9C-101B-9397-08002B2CF9AE}" pid="4" name="KSOProductBuildVer">
    <vt:lpwstr>2052-11.1.0.14309</vt:lpwstr>
  </property>
</Properties>
</file>