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715" firstSheet="14" activeTab="14"/>
  </bookViews>
  <sheets>
    <sheet name="总名单 " sheetId="44" state="hidden" r:id="rId1"/>
    <sheet name="考场信息 (A3)" sheetId="45" state="hidden" r:id="rId2"/>
    <sheet name="AB卷抽签号" sheetId="39" state="hidden" r:id="rId3"/>
    <sheet name="抽签确认表" sheetId="46" state="hidden" r:id="rId4"/>
    <sheet name="抽签号 (2)" sheetId="40" state="hidden" r:id="rId5"/>
    <sheet name="备课室记录表" sheetId="38" state="hidden" r:id="rId6"/>
    <sheet name="备课室记录表 (2)" sheetId="50" state="hidden" r:id="rId7"/>
    <sheet name="考生抽签确认表1 " sheetId="51" state="hidden" r:id="rId8"/>
    <sheet name="工作人员签到" sheetId="13" state="hidden" r:id="rId9"/>
    <sheet name="工作人员签到 (学校)" sheetId="48" state="hidden" r:id="rId10"/>
    <sheet name="工作人员签领 (学校)" sheetId="49" state="hidden" r:id="rId11"/>
    <sheet name="考官签到抽签表" sheetId="23" state="hidden" r:id="rId12"/>
    <sheet name="考官费用签领" sheetId="26" state="hidden" r:id="rId13"/>
    <sheet name="监督员费用签领" sheetId="27" state="hidden" r:id="rId14"/>
    <sheet name="成绩排名" sheetId="58" r:id="rId15"/>
  </sheets>
  <externalReferences>
    <externalReference r:id="rId16"/>
  </externalReferences>
  <definedNames>
    <definedName name="_xlnm._FilterDatabase" localSheetId="1" hidden="1">'考场信息 (A3)'!$A$2:$D$17</definedName>
    <definedName name="_xlnm._FilterDatabase" localSheetId="7" hidden="1">'考生抽签确认表1 '!$A$1:$I$19</definedName>
    <definedName name="_xlnm._FilterDatabase" localSheetId="8" hidden="1">工作人员签到!$A$3:$G$78</definedName>
    <definedName name="_xlnm._FilterDatabase" localSheetId="0" hidden="1">'总名单 '!$A$1:$Q$1</definedName>
    <definedName name="_xlnm.Print_Area" localSheetId="1">'考场信息 (A3)'!$A$1:$F$17</definedName>
    <definedName name="_xlnm.Print_Area" localSheetId="11">考官签到抽签表!$A$1:$F$10</definedName>
    <definedName name="_xlnm.Print_Titles" localSheetId="5">备课室记录表!$1:$2</definedName>
    <definedName name="_xlnm.Print_Titles" localSheetId="6">'备课室记录表 (2)'!$1:$2</definedName>
    <definedName name="_xlnm.Print_Titles" localSheetId="8">工作人员签到!$1:$3</definedName>
    <definedName name="_xlnm.Print_Titles" localSheetId="9">'工作人员签到 (学校)'!$1:$3</definedName>
    <definedName name="_xlnm.Print_Titles" localSheetId="10">'工作人员签领 (学校)'!$1:$3</definedName>
    <definedName name="_xlnm.Print_Titles" localSheetId="1">'考场信息 (A3)'!$1:$2</definedName>
    <definedName name="_xlnm.Print_Titles" localSheetId="12">考官费用签领!$1:$3</definedName>
    <definedName name="_xlnm.Print_Titles" localSheetId="11">考官签到抽签表!$1:$3</definedName>
    <definedName name="_xlnm.Print_Area" localSheetId="7">'考生抽签确认表1 '!$A$1:$G$2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<sst xmlns="http://schemas.openxmlformats.org/spreadsheetml/2006/main" count="484" uniqueCount="221">
  <si>
    <t>序号</t>
  </si>
  <si>
    <t>报考岗位</t>
  </si>
  <si>
    <t>姓名</t>
  </si>
  <si>
    <t>性别</t>
  </si>
  <si>
    <t>身份证号码</t>
  </si>
  <si>
    <t>身份证号码-隐藏</t>
  </si>
  <si>
    <t>准考证号</t>
  </si>
  <si>
    <t>考场号</t>
  </si>
  <si>
    <t>座位号</t>
  </si>
  <si>
    <t>出生年月</t>
  </si>
  <si>
    <t>年龄</t>
  </si>
  <si>
    <t>联系方式</t>
  </si>
  <si>
    <t>户籍</t>
  </si>
  <si>
    <t>学历</t>
  </si>
  <si>
    <t>毕业学校</t>
  </si>
  <si>
    <t>专业</t>
  </si>
  <si>
    <t>备注</t>
  </si>
  <si>
    <t>党政岗工作人员</t>
  </si>
  <si>
    <t>廖华</t>
  </si>
  <si>
    <t>250412020404</t>
  </si>
  <si>
    <t>01</t>
  </si>
  <si>
    <t>入围资格复审</t>
  </si>
  <si>
    <t>黄彩嫦</t>
  </si>
  <si>
    <t>250412020614</t>
  </si>
  <si>
    <t>02</t>
  </si>
  <si>
    <t>彭辰蕾</t>
  </si>
  <si>
    <t>250412020227</t>
  </si>
  <si>
    <t>03</t>
  </si>
  <si>
    <t>李泽雪</t>
  </si>
  <si>
    <t>250412020101</t>
  </si>
  <si>
    <t>04</t>
  </si>
  <si>
    <t>陈庭</t>
  </si>
  <si>
    <t>250412020207</t>
  </si>
  <si>
    <t>05</t>
  </si>
  <si>
    <t>肖世旺</t>
  </si>
  <si>
    <t>250412020123</t>
  </si>
  <si>
    <t>06</t>
  </si>
  <si>
    <t>服务中心工作人员</t>
  </si>
  <si>
    <t>裴小冉</t>
  </si>
  <si>
    <t>250412020429</t>
  </si>
  <si>
    <t>07</t>
  </si>
  <si>
    <t>廖智长</t>
  </si>
  <si>
    <t>250412020230</t>
  </si>
  <si>
    <t>08</t>
  </si>
  <si>
    <t>王睿聆</t>
  </si>
  <si>
    <t>250412020601</t>
  </si>
  <si>
    <t>09</t>
  </si>
  <si>
    <t>李雅</t>
  </si>
  <si>
    <t>250412020509</t>
  </si>
  <si>
    <t>10</t>
  </si>
  <si>
    <t>黄飞翔</t>
  </si>
  <si>
    <t>250412020428</t>
  </si>
  <si>
    <t>11</t>
  </si>
  <si>
    <t>黄联</t>
  </si>
  <si>
    <t>250412020121</t>
  </si>
  <si>
    <t>12</t>
  </si>
  <si>
    <t>洪亚娇</t>
  </si>
  <si>
    <t>250412020126</t>
  </si>
  <si>
    <t>13</t>
  </si>
  <si>
    <t>黄在熙</t>
  </si>
  <si>
    <t>250412020527</t>
  </si>
  <si>
    <t>14</t>
  </si>
  <si>
    <t>叶鹏</t>
  </si>
  <si>
    <t>250412020209</t>
  </si>
  <si>
    <t>15</t>
  </si>
  <si>
    <t>万宁市南桥镇2025年公开招聘南林居居民服务中心工作人员
面试考生名单</t>
  </si>
  <si>
    <t>候考室</t>
  </si>
  <si>
    <t>万宁市南桥镇2025年公开招聘南林居居民服务中心工作人员
面试题本抽签确认</t>
  </si>
  <si>
    <t>·</t>
  </si>
  <si>
    <t>A</t>
  </si>
  <si>
    <t>抽签人</t>
  </si>
  <si>
    <t>确认人</t>
  </si>
  <si>
    <t>监督员</t>
  </si>
  <si>
    <t>日期：2024年     月     日</t>
  </si>
  <si>
    <t>B</t>
  </si>
  <si>
    <t>万宁市南桥镇2025年公开招聘南林居居民服务中心工作人员
面试题本抽签确认表</t>
  </si>
  <si>
    <t>工作岗位</t>
  </si>
  <si>
    <t>抽签结果</t>
  </si>
  <si>
    <t>签名确认</t>
  </si>
  <si>
    <t>抽签人员</t>
  </si>
  <si>
    <t>确认人员</t>
  </si>
  <si>
    <t>工作人员：</t>
  </si>
  <si>
    <t>监督员：</t>
  </si>
  <si>
    <t>B卷</t>
  </si>
  <si>
    <t>A卷</t>
  </si>
  <si>
    <t>万宁市南桥镇2025年公开招聘南林居居民服务中心工作人员
面试备课室记录表</t>
  </si>
  <si>
    <t>面试抽签号</t>
  </si>
  <si>
    <t>备课开始时间</t>
  </si>
  <si>
    <t>备课结束时间</t>
  </si>
  <si>
    <t>考生签名</t>
  </si>
  <si>
    <t>保亭黎族苗族自治县教育局2025年面向社会公开招聘编外教师
面试考生成绩及排名表</t>
  </si>
  <si>
    <t>幼儿园</t>
  </si>
  <si>
    <t>抽签号</t>
  </si>
  <si>
    <t>成绩</t>
  </si>
  <si>
    <t>排名</t>
  </si>
  <si>
    <t>入是否围体检</t>
  </si>
  <si>
    <t>胡燕菊</t>
  </si>
  <si>
    <t>幼儿教师岗</t>
  </si>
  <si>
    <t>460034199510152742</t>
  </si>
  <si>
    <t>六弓乡中心园</t>
  </si>
  <si>
    <t>入围</t>
  </si>
  <si>
    <t>周瑞平</t>
  </si>
  <si>
    <t>460034199709203623</t>
  </si>
  <si>
    <t>徐明慧</t>
  </si>
  <si>
    <t>460034199808122124</t>
  </si>
  <si>
    <t>罗亚香</t>
  </si>
  <si>
    <t>460034199009031525</t>
  </si>
  <si>
    <t>吴婷慧</t>
  </si>
  <si>
    <t>460106200110290420</t>
  </si>
  <si>
    <t>陈子彤</t>
  </si>
  <si>
    <t>469028200303173029</t>
  </si>
  <si>
    <t>胡永华</t>
  </si>
  <si>
    <t>460034200004282726</t>
  </si>
  <si>
    <t>陈晓敏</t>
  </si>
  <si>
    <t>460002199509140823</t>
  </si>
  <si>
    <t>黎亚燕</t>
  </si>
  <si>
    <t>460034199306273045</t>
  </si>
  <si>
    <t>吴儒艳</t>
  </si>
  <si>
    <t>46902120020717422X</t>
  </si>
  <si>
    <t>林尤虹</t>
  </si>
  <si>
    <t>460034199208160944</t>
  </si>
  <si>
    <t>新民分园</t>
  </si>
  <si>
    <t>肖欢妹</t>
  </si>
  <si>
    <t>469003200111086441</t>
  </si>
  <si>
    <t>黄华威</t>
  </si>
  <si>
    <t>460034199808103927</t>
  </si>
  <si>
    <t>王云霞</t>
  </si>
  <si>
    <t>460033199304084586</t>
  </si>
  <si>
    <t>李培红</t>
  </si>
  <si>
    <t>460034199209161527</t>
  </si>
  <si>
    <t>新政镇中心园</t>
  </si>
  <si>
    <t>王林娜</t>
  </si>
  <si>
    <t>460035199209020421</t>
  </si>
  <si>
    <t>黄雪源</t>
  </si>
  <si>
    <t>469023200007083721</t>
  </si>
  <si>
    <t>保亭黎族苗族自治县教育局2025年面向社会公开招聘编外教师
面试工作人员签到及签退表</t>
  </si>
  <si>
    <t xml:space="preserve">时间：2025年 4 月 20 日   周日    </t>
  </si>
  <si>
    <t>地点： 海口市</t>
  </si>
  <si>
    <t>签到</t>
  </si>
  <si>
    <t>签退</t>
  </si>
  <si>
    <t>签退时间</t>
  </si>
  <si>
    <t>许杰</t>
  </si>
  <si>
    <t>楼层管理员</t>
  </si>
  <si>
    <t>王小芳</t>
  </si>
  <si>
    <t>方格彬</t>
  </si>
  <si>
    <t>覃小莹</t>
  </si>
  <si>
    <t>陈瑶玲</t>
  </si>
  <si>
    <t>李彬</t>
  </si>
  <si>
    <t>王飞</t>
  </si>
  <si>
    <t>吴京</t>
  </si>
  <si>
    <t>朱华海</t>
  </si>
  <si>
    <t>徐青蕊</t>
  </si>
  <si>
    <t>文静</t>
  </si>
  <si>
    <t>吴英雅</t>
  </si>
  <si>
    <t>李斌</t>
  </si>
  <si>
    <t>王灿</t>
  </si>
  <si>
    <t>蒙坚康</t>
  </si>
  <si>
    <t>苏乙倍</t>
  </si>
  <si>
    <t>副主考</t>
  </si>
  <si>
    <t>陈荣熙</t>
  </si>
  <si>
    <t>主考</t>
  </si>
  <si>
    <t>陈茹莉</t>
  </si>
  <si>
    <t>考务办</t>
  </si>
  <si>
    <t xml:space="preserve">时间：2025年 4 月 20 日   周日   </t>
  </si>
  <si>
    <t xml:space="preserve">地点：海口市 </t>
  </si>
  <si>
    <t>万宁市南桥镇2025年公开招聘南林居居民服务中心工作人员
面试工作人员费用签领表</t>
  </si>
  <si>
    <t xml:space="preserve">时间：2025年 4 月 20 日 周日  </t>
  </si>
  <si>
    <t>金额</t>
  </si>
  <si>
    <t>签名</t>
  </si>
  <si>
    <t>保亭黎族苗族自治县教育局2025年面向社会公开招聘编外教师
面试考官签到及抽签表</t>
  </si>
  <si>
    <t>时间：2025年  5  月  23 日 周五</t>
  </si>
  <si>
    <t>地点：</t>
  </si>
  <si>
    <t>万宁市南桥镇2025年公开招聘南林居居民服务中心工作人员
面试考官费用签领表</t>
  </si>
  <si>
    <t xml:space="preserve">时间：2025年 4 月 20 日 周日 </t>
  </si>
  <si>
    <t>万宁市南桥镇2025年公开招聘南林居居民服务中心工作人员面试
监督员费用签领表</t>
  </si>
  <si>
    <t>保亭黎族苗族自治县地方公路服务中心公开招聘2025年第一批养护人员面试成绩及入围体检人员名单</t>
  </si>
  <si>
    <t>抽签</t>
  </si>
  <si>
    <t>已选工作地点</t>
  </si>
  <si>
    <t>面试成绩</t>
  </si>
  <si>
    <t>入围情况</t>
  </si>
  <si>
    <t>黄群豪</t>
  </si>
  <si>
    <t>养护人员</t>
  </si>
  <si>
    <t>4600**********5775</t>
  </si>
  <si>
    <t>三道镇南林道班</t>
  </si>
  <si>
    <t>入围体检</t>
  </si>
  <si>
    <t>黄汉宁</t>
  </si>
  <si>
    <t>4600**********2111</t>
  </si>
  <si>
    <t>符龙剑</t>
  </si>
  <si>
    <t>4600**********1852</t>
  </si>
  <si>
    <t>石秋静</t>
  </si>
  <si>
    <t>4600**********2920</t>
  </si>
  <si>
    <t>陈志悦</t>
  </si>
  <si>
    <t>4600**********3218</t>
  </si>
  <si>
    <t>加茂镇什加道班</t>
  </si>
  <si>
    <t>王志顺</t>
  </si>
  <si>
    <t>4600**********2914</t>
  </si>
  <si>
    <t>黎宇杰</t>
  </si>
  <si>
    <t>4690**********0015</t>
  </si>
  <si>
    <t>符亚劲</t>
  </si>
  <si>
    <t>4600**********0336</t>
  </si>
  <si>
    <t>保城镇新星道班</t>
  </si>
  <si>
    <t>周钟强</t>
  </si>
  <si>
    <t>4600**********0016</t>
  </si>
  <si>
    <t>李鹏骏</t>
  </si>
  <si>
    <t>4600**********0017</t>
  </si>
  <si>
    <t>朱剑克</t>
  </si>
  <si>
    <t>4600**********2910</t>
  </si>
  <si>
    <t>李丽红</t>
  </si>
  <si>
    <t>4600**********2022</t>
  </si>
  <si>
    <t>胡启伟</t>
  </si>
  <si>
    <t>4600**********0018</t>
  </si>
  <si>
    <t>王书颖</t>
  </si>
  <si>
    <t>4600**********0315</t>
  </si>
  <si>
    <t>4690**********7310</t>
  </si>
  <si>
    <t>缺考</t>
  </si>
  <si>
    <t>/</t>
  </si>
  <si>
    <t>4600**********231X</t>
  </si>
  <si>
    <t>4600**********093X</t>
  </si>
  <si>
    <t>4600**********001X</t>
  </si>
  <si>
    <t>4601**********1213</t>
  </si>
  <si>
    <t>4600**********3415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</si>
</sst>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;@"/>
    <numFmt numFmtId="179" formatCode="0_ "/>
  </numFmts>
  <fonts count="4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sz val="18"/>
      <color theme="1"/>
      <name val="宋体"/>
      <charset val="134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0"/>
      <name val="等线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35"/>
      <color theme="1"/>
      <name val="黑体"/>
      <charset val="134"/>
    </font>
    <font>
      <b/>
      <sz val="20"/>
      <color theme="1"/>
      <name val="等线"/>
      <charset val="134"/>
      <scheme val="minor"/>
    </font>
    <font>
      <b/>
      <sz val="150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4"/>
      <color rgb="FF000000"/>
      <name val="宋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等线"/>
      <charset val="134"/>
      <scheme val="minor"/>
    </font>
    <font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8" fillId="8" borderId="8" applyNumberFormat="0" applyAlignment="0" applyProtection="0">
      <alignment vertical="center"/>
    </xf>
    <xf numFmtId="0" fontId="39" fillId="8" borderId="7" applyNumberFormat="0" applyAlignment="0" applyProtection="0">
      <alignment vertical="center"/>
    </xf>
    <xf numFmtId="0" fontId="40" fillId="9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/>
    <xf numFmtId="0" fontId="0" fillId="0" borderId="0" xfId="49"/>
    <xf numFmtId="0" fontId="1" fillId="0" borderId="0" xfId="49" applyFont="1"/>
    <xf numFmtId="0" fontId="0" fillId="0" borderId="0" xfId="49" applyAlignment="1">
      <alignment horizontal="center" vertical="center" wrapText="1"/>
    </xf>
    <xf numFmtId="176" fontId="0" fillId="0" borderId="0" xfId="49" applyNumberFormat="1" applyAlignment="1">
      <alignment horizontal="center" vertical="center" wrapText="1"/>
    </xf>
    <xf numFmtId="0" fontId="0" fillId="0" borderId="0" xfId="49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/>
    <xf numFmtId="0" fontId="0" fillId="0" borderId="1" xfId="49" applyBorder="1"/>
    <xf numFmtId="0" fontId="0" fillId="0" borderId="0" xfId="50" applyAlignment="1">
      <alignment horizontal="center" vertical="center"/>
    </xf>
    <xf numFmtId="0" fontId="0" fillId="0" borderId="0" xfId="50" applyAlignment="1">
      <alignment vertical="center"/>
    </xf>
    <xf numFmtId="0" fontId="6" fillId="0" borderId="0" xfId="50" applyFont="1" applyAlignment="1">
      <alignment horizontal="center" vertical="center" wrapText="1"/>
    </xf>
    <xf numFmtId="0" fontId="5" fillId="0" borderId="2" xfId="50" applyFont="1" applyBorder="1" applyAlignment="1">
      <alignment horizontal="left" vertical="center"/>
    </xf>
    <xf numFmtId="0" fontId="1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7" fillId="2" borderId="1" xfId="5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vertical="center"/>
    </xf>
    <xf numFmtId="0" fontId="9" fillId="0" borderId="0" xfId="50" applyFont="1" applyAlignment="1">
      <alignment vertical="center"/>
    </xf>
    <xf numFmtId="0" fontId="5" fillId="0" borderId="2" xfId="50" applyFont="1" applyBorder="1" applyAlignment="1">
      <alignment vertical="center"/>
    </xf>
    <xf numFmtId="0" fontId="7" fillId="3" borderId="1" xfId="50" applyFont="1" applyFill="1" applyBorder="1" applyAlignment="1">
      <alignment horizontal="center" vertical="center"/>
    </xf>
    <xf numFmtId="0" fontId="0" fillId="0" borderId="1" xfId="50" applyBorder="1" applyAlignment="1">
      <alignment vertical="center"/>
    </xf>
    <xf numFmtId="0" fontId="5" fillId="0" borderId="2" xfId="50" applyFont="1" applyBorder="1" applyAlignment="1">
      <alignment horizontal="center" vertical="center"/>
    </xf>
    <xf numFmtId="0" fontId="5" fillId="0" borderId="0" xfId="50" applyFont="1" applyAlignment="1">
      <alignment vertical="center"/>
    </xf>
    <xf numFmtId="0" fontId="5" fillId="0" borderId="0" xfId="50" applyFont="1" applyAlignment="1">
      <alignment horizontal="center" vertical="center"/>
    </xf>
    <xf numFmtId="0" fontId="10" fillId="4" borderId="1" xfId="50" applyFont="1" applyFill="1" applyBorder="1" applyAlignment="1">
      <alignment horizontal="center" vertical="center"/>
    </xf>
    <xf numFmtId="0" fontId="10" fillId="4" borderId="1" xfId="50" applyFont="1" applyFill="1" applyBorder="1" applyAlignment="1">
      <alignment vertical="center"/>
    </xf>
    <xf numFmtId="20" fontId="10" fillId="4" borderId="1" xfId="50" applyNumberFormat="1" applyFont="1" applyFill="1" applyBorder="1" applyAlignment="1">
      <alignment horizontal="center" vertical="center"/>
    </xf>
    <xf numFmtId="20" fontId="8" fillId="0" borderId="1" xfId="50" applyNumberFormat="1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" fillId="0" borderId="1" xfId="49" applyNumberFormat="1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/>
    </xf>
    <xf numFmtId="0" fontId="14" fillId="0" borderId="0" xfId="55" applyFont="1">
      <alignment vertical="center"/>
    </xf>
    <xf numFmtId="0" fontId="14" fillId="0" borderId="0" xfId="55" applyFont="1" applyAlignment="1">
      <alignment horizontal="center" vertical="center"/>
    </xf>
    <xf numFmtId="0" fontId="15" fillId="0" borderId="0" xfId="55" applyFont="1" applyAlignment="1">
      <alignment horizontal="center" vertical="center" wrapText="1"/>
    </xf>
    <xf numFmtId="0" fontId="16" fillId="3" borderId="1" xfId="55" applyFont="1" applyFill="1" applyBorder="1" applyAlignment="1">
      <alignment horizontal="center" vertical="center"/>
    </xf>
    <xf numFmtId="0" fontId="17" fillId="3" borderId="1" xfId="55" applyFont="1" applyFill="1" applyBorder="1" applyAlignment="1">
      <alignment horizontal="center" vertical="center"/>
    </xf>
    <xf numFmtId="0" fontId="18" fillId="0" borderId="1" xfId="55" applyFont="1" applyBorder="1" applyAlignment="1">
      <alignment horizontal="center" vertical="center"/>
    </xf>
    <xf numFmtId="0" fontId="18" fillId="0" borderId="1" xfId="55" applyFont="1" applyBorder="1">
      <alignment vertical="center"/>
    </xf>
    <xf numFmtId="0" fontId="14" fillId="0" borderId="0" xfId="55" applyFont="1" applyAlignment="1">
      <alignment horizontal="left" vertical="center"/>
    </xf>
    <xf numFmtId="0" fontId="19" fillId="0" borderId="0" xfId="0" applyFont="1" applyAlignment="1">
      <alignment horizontal="center" vertical="center" textRotation="180"/>
    </xf>
    <xf numFmtId="0" fontId="19" fillId="0" borderId="1" xfId="0" applyFont="1" applyBorder="1" applyAlignment="1">
      <alignment horizontal="center" vertical="center" textRotation="180"/>
    </xf>
    <xf numFmtId="0" fontId="6" fillId="0" borderId="0" xfId="51" applyFont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8" fillId="0" borderId="0" xfId="51" applyFont="1" applyAlignment="1">
      <alignment horizontal="center" vertical="center"/>
    </xf>
    <xf numFmtId="0" fontId="0" fillId="0" borderId="0" xfId="51" applyAlignment="1">
      <alignment vertical="center"/>
    </xf>
    <xf numFmtId="0" fontId="8" fillId="0" borderId="0" xfId="51" applyFont="1" applyAlignment="1">
      <alignment vertical="center"/>
    </xf>
    <xf numFmtId="0" fontId="0" fillId="0" borderId="0" xfId="51" applyAlignment="1">
      <alignment horizontal="center" vertical="center"/>
    </xf>
    <xf numFmtId="0" fontId="6" fillId="0" borderId="0" xfId="52" applyFont="1" applyAlignment="1">
      <alignment horizontal="center" vertical="center" wrapText="1"/>
    </xf>
    <xf numFmtId="0" fontId="20" fillId="0" borderId="0" xfId="52" applyFont="1" applyAlignment="1">
      <alignment horizontal="center" vertical="center" wrapText="1"/>
    </xf>
    <xf numFmtId="0" fontId="21" fillId="0" borderId="2" xfId="52" applyFont="1" applyBorder="1" applyAlignment="1">
      <alignment horizontal="center" vertical="center" wrapText="1"/>
    </xf>
    <xf numFmtId="0" fontId="7" fillId="3" borderId="1" xfId="52" applyFont="1" applyFill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8" fillId="0" borderId="1" xfId="52" applyFont="1" applyBorder="1" applyAlignment="1">
      <alignment vertical="center"/>
    </xf>
    <xf numFmtId="0" fontId="0" fillId="0" borderId="0" xfId="52" applyAlignment="1">
      <alignment horizontal="center" vertical="center"/>
    </xf>
    <xf numFmtId="0" fontId="0" fillId="0" borderId="0" xfId="52" applyAlignment="1">
      <alignment vertical="center"/>
    </xf>
    <xf numFmtId="0" fontId="8" fillId="0" borderId="0" xfId="52" applyFont="1" applyAlignment="1">
      <alignment vertical="center"/>
    </xf>
    <xf numFmtId="0" fontId="0" fillId="0" borderId="3" xfId="52" applyBorder="1" applyAlignment="1">
      <alignment horizontal="center" vertical="center"/>
    </xf>
    <xf numFmtId="0" fontId="22" fillId="0" borderId="0" xfId="49" applyFont="1"/>
    <xf numFmtId="0" fontId="23" fillId="0" borderId="0" xfId="49" applyFont="1"/>
    <xf numFmtId="0" fontId="22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176" fontId="5" fillId="0" borderId="0" xfId="49" applyNumberFormat="1" applyFont="1" applyAlignment="1">
      <alignment horizontal="center" vertical="center" wrapText="1"/>
    </xf>
    <xf numFmtId="0" fontId="5" fillId="0" borderId="0" xfId="49" applyFont="1"/>
    <xf numFmtId="0" fontId="23" fillId="3" borderId="1" xfId="49" applyFont="1" applyFill="1" applyBorder="1" applyAlignment="1">
      <alignment horizontal="center" vertical="center" wrapText="1"/>
    </xf>
    <xf numFmtId="176" fontId="23" fillId="3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24" fillId="0" borderId="1" xfId="49" applyFont="1" applyBorder="1" applyAlignment="1">
      <alignment horizontal="center" vertical="center" wrapText="1"/>
    </xf>
    <xf numFmtId="0" fontId="0" fillId="0" borderId="0" xfId="49" applyFont="1" applyBorder="1"/>
    <xf numFmtId="0" fontId="0" fillId="0" borderId="0" xfId="49" applyBorder="1" applyAlignment="1">
      <alignment horizontal="center" vertical="center" wrapText="1"/>
    </xf>
    <xf numFmtId="49" fontId="0" fillId="0" borderId="0" xfId="49" applyNumberFormat="1" applyBorder="1" applyAlignment="1">
      <alignment horizontal="center" vertical="center" wrapText="1"/>
    </xf>
    <xf numFmtId="178" fontId="0" fillId="0" borderId="0" xfId="49" applyNumberFormat="1" applyBorder="1" applyAlignment="1">
      <alignment horizontal="center" vertical="center" wrapText="1"/>
    </xf>
    <xf numFmtId="179" fontId="0" fillId="0" borderId="0" xfId="49" applyNumberFormat="1" applyBorder="1" applyAlignment="1">
      <alignment horizontal="center" vertical="center" wrapText="1"/>
    </xf>
    <xf numFmtId="0" fontId="0" fillId="0" borderId="0" xfId="49" applyBorder="1"/>
    <xf numFmtId="0" fontId="0" fillId="3" borderId="0" xfId="49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3" borderId="0" xfId="49" applyNumberFormat="1" applyFont="1" applyFill="1" applyBorder="1" applyAlignment="1">
      <alignment horizontal="center" vertical="center" wrapText="1"/>
    </xf>
    <xf numFmtId="178" fontId="0" fillId="3" borderId="0" xfId="49" applyNumberFormat="1" applyFont="1" applyFill="1" applyBorder="1" applyAlignment="1">
      <alignment horizontal="center" vertical="center" wrapText="1"/>
    </xf>
    <xf numFmtId="179" fontId="0" fillId="3" borderId="0" xfId="49" applyNumberFormat="1" applyFont="1" applyFill="1" applyBorder="1" applyAlignment="1">
      <alignment horizontal="center" vertical="center" wrapText="1"/>
    </xf>
    <xf numFmtId="49" fontId="0" fillId="4" borderId="1" xfId="49" applyNumberFormat="1" applyFont="1" applyFill="1" applyBorder="1" applyAlignment="1">
      <alignment horizontal="center" vertical="center" wrapText="1"/>
    </xf>
    <xf numFmtId="178" fontId="0" fillId="4" borderId="1" xfId="49" applyNumberFormat="1" applyFont="1" applyFill="1" applyBorder="1" applyAlignment="1">
      <alignment horizontal="center" vertical="center" wrapText="1"/>
    </xf>
    <xf numFmtId="179" fontId="28" fillId="5" borderId="1" xfId="0" applyNumberFormat="1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49" applyFont="1" applyFill="1" applyBorder="1" applyAlignment="1">
      <alignment horizontal="center" vertical="center" wrapText="1"/>
    </xf>
    <xf numFmtId="0" fontId="27" fillId="4" borderId="1" xfId="0" applyNumberFormat="1" applyFont="1" applyFill="1" applyBorder="1" applyAlignment="1" quotePrefix="1">
      <alignment horizontal="center" vertical="center" wrapText="1"/>
    </xf>
    <xf numFmtId="0" fontId="4" fillId="0" borderId="1" xfId="49" applyFont="1" applyBorder="1" applyAlignment="1" quotePrefix="1">
      <alignment horizontal="center" vertical="center" wrapText="1"/>
    </xf>
    <xf numFmtId="0" fontId="24" fillId="0" borderId="1" xfId="49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3 2 2" xfId="52"/>
    <cellStyle name="常规 4" xfId="53"/>
    <cellStyle name="常规 5" xfId="54"/>
    <cellStyle name="常规 6" xfId="55"/>
  </cellStyles>
  <tableStyles count="0" defaultTableStyle="TableStyleMedium2" defaultPivotStyle="PivotStyleLight16"/>
  <colors>
    <mruColors>
      <color rgb="00FF5B5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842ddob2eil22\FileStorage\File\2025-07\&#12304;&#21407;&#22987;&#34920;&#26684;&#12305;&#21335;&#26519;&#23621;&#25253;&#21517;&#32771;&#29983;&#20449;&#24687;202503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583_67dd31eef27eb"/>
    </sheetNames>
    <sheetDataSet>
      <sheetData sheetId="0">
        <row r="1">
          <cell r="G1" t="str">
            <v>姓名</v>
          </cell>
          <cell r="H1" t="str">
            <v>性别</v>
          </cell>
          <cell r="I1" t="str">
            <v>学历</v>
          </cell>
          <cell r="J1" t="str">
            <v>婚姻状况</v>
          </cell>
          <cell r="K1" t="str">
            <v>出生年月</v>
          </cell>
          <cell r="L1" t="str">
            <v>民族</v>
          </cell>
          <cell r="M1" t="str">
            <v>身份证号码</v>
          </cell>
          <cell r="N1" t="str">
            <v>户籍</v>
          </cell>
          <cell r="O1" t="str">
            <v>政治面貌</v>
          </cell>
          <cell r="P1" t="str">
            <v>毕业时间</v>
          </cell>
          <cell r="Q1" t="str">
            <v>毕业院校</v>
          </cell>
          <cell r="R1" t="str">
            <v>所学专业</v>
          </cell>
          <cell r="S1" t="str">
            <v>原工作单位</v>
          </cell>
          <cell r="T1" t="str">
            <v>联系电话</v>
          </cell>
        </row>
        <row r="2">
          <cell r="G2" t="str">
            <v>韩惠妃</v>
          </cell>
          <cell r="H2" t="str">
            <v>女</v>
          </cell>
          <cell r="I2" t="str">
            <v>本科</v>
          </cell>
          <cell r="J2" t="str">
            <v>未婚</v>
          </cell>
          <cell r="K2" t="str">
            <v>1998-06-26</v>
          </cell>
          <cell r="L2" t="str">
            <v>汉族</v>
          </cell>
          <cell r="M2" t="str">
            <v>460006199806260421</v>
          </cell>
          <cell r="N2" t="str">
            <v>海南万宁</v>
          </cell>
          <cell r="O2" t="str">
            <v>团员</v>
          </cell>
          <cell r="P2" t="str">
            <v>2020-06-30</v>
          </cell>
          <cell r="Q2" t="str">
            <v>海南大学</v>
          </cell>
          <cell r="R2" t="str">
            <v>汉语国际教育</v>
          </cell>
          <cell r="S2" t="str">
            <v>无</v>
          </cell>
          <cell r="T2" t="str">
            <v>17889934668</v>
          </cell>
        </row>
        <row r="3">
          <cell r="G3" t="str">
            <v>陈婷婷</v>
          </cell>
          <cell r="H3" t="str">
            <v>女</v>
          </cell>
          <cell r="I3" t="str">
            <v>本科</v>
          </cell>
          <cell r="J3" t="str">
            <v>未婚</v>
          </cell>
          <cell r="K3" t="str">
            <v>1995-02-24</v>
          </cell>
          <cell r="L3" t="str">
            <v>汉族</v>
          </cell>
          <cell r="M3" t="str">
            <v>460006199502244828</v>
          </cell>
          <cell r="N3" t="str">
            <v>海南万宁</v>
          </cell>
          <cell r="O3" t="str">
            <v>群众</v>
          </cell>
          <cell r="P3" t="str">
            <v>2019年6月</v>
          </cell>
          <cell r="Q3" t="str">
            <v>三亚学院</v>
          </cell>
          <cell r="R3" t="str">
            <v>会计学（金融会计）</v>
          </cell>
          <cell r="S3" t="str">
            <v>礼纪镇综治办</v>
          </cell>
          <cell r="T3" t="str">
            <v>18489912492</v>
          </cell>
        </row>
        <row r="4">
          <cell r="G4" t="str">
            <v>林泉</v>
          </cell>
          <cell r="H4" t="str">
            <v>男</v>
          </cell>
          <cell r="I4" t="str">
            <v>本科</v>
          </cell>
          <cell r="J4" t="str">
            <v>未婚</v>
          </cell>
          <cell r="K4" t="str">
            <v>2000-01-05</v>
          </cell>
          <cell r="L4" t="str">
            <v>汉</v>
          </cell>
          <cell r="M4" t="str">
            <v>469006200001057817</v>
          </cell>
          <cell r="N4" t="str">
            <v>海南万宁</v>
          </cell>
          <cell r="O4" t="str">
            <v>团员</v>
          </cell>
          <cell r="P4" t="str">
            <v>2023年6月</v>
          </cell>
          <cell r="Q4" t="str">
            <v>北海艺术设计学院</v>
          </cell>
          <cell r="R4" t="str">
            <v>环境设计</v>
          </cell>
          <cell r="S4" t="str">
            <v>北京同衡和明光电研究院有限公司</v>
          </cell>
          <cell r="T4" t="str">
            <v>18789153015</v>
          </cell>
        </row>
        <row r="5">
          <cell r="G5" t="str">
            <v>吴挺发</v>
          </cell>
          <cell r="H5" t="str">
            <v>男</v>
          </cell>
          <cell r="I5" t="str">
            <v>专科</v>
          </cell>
          <cell r="J5" t="str">
            <v>未婚</v>
          </cell>
          <cell r="K5" t="str">
            <v>1996-11-29</v>
          </cell>
          <cell r="L5" t="str">
            <v>汉</v>
          </cell>
          <cell r="M5" t="str">
            <v>460006199611290217</v>
          </cell>
          <cell r="N5" t="str">
            <v>海南万宁</v>
          </cell>
          <cell r="O5" t="str">
            <v>群众</v>
          </cell>
          <cell r="P5" t="str">
            <v>2019年6月</v>
          </cell>
          <cell r="Q5" t="str">
            <v>海南科技职业大学</v>
          </cell>
          <cell r="R5" t="str">
            <v>软件技术</v>
          </cell>
          <cell r="S5" t="str">
            <v>无</v>
          </cell>
          <cell r="T5" t="str">
            <v>13379994270</v>
          </cell>
        </row>
        <row r="6">
          <cell r="G6" t="str">
            <v>黄柳翠</v>
          </cell>
          <cell r="H6" t="str">
            <v>女</v>
          </cell>
          <cell r="I6" t="str">
            <v>专科</v>
          </cell>
          <cell r="J6" t="str">
            <v>已婚</v>
          </cell>
          <cell r="K6" t="str">
            <v>1993-09-16</v>
          </cell>
          <cell r="L6" t="str">
            <v>黎族</v>
          </cell>
          <cell r="M6" t="str">
            <v>460006199309163428</v>
          </cell>
          <cell r="N6" t="str">
            <v>海南万宁</v>
          </cell>
          <cell r="O6" t="str">
            <v>团员</v>
          </cell>
          <cell r="P6" t="str">
            <v>2017.6</v>
          </cell>
          <cell r="Q6" t="str">
            <v>海南经贸职业技术学院</v>
          </cell>
          <cell r="R6" t="str">
            <v>财务管理</v>
          </cell>
          <cell r="S6" t="str">
            <v>东和居服务工作人员</v>
          </cell>
          <cell r="T6" t="str">
            <v>18876613367</v>
          </cell>
        </row>
        <row r="7">
          <cell r="G7" t="str">
            <v>卓海兰</v>
          </cell>
          <cell r="H7" t="str">
            <v>女</v>
          </cell>
          <cell r="I7" t="str">
            <v>专科</v>
          </cell>
          <cell r="J7" t="str">
            <v>已婚</v>
          </cell>
          <cell r="K7" t="str">
            <v>1991-01-21</v>
          </cell>
          <cell r="L7" t="str">
            <v>苗族</v>
          </cell>
          <cell r="M7" t="str">
            <v>460006199101215241</v>
          </cell>
          <cell r="N7" t="str">
            <v>海南省万宁市</v>
          </cell>
          <cell r="O7" t="str">
            <v>中共党员</v>
          </cell>
          <cell r="P7" t="str">
            <v>2015年6月</v>
          </cell>
          <cell r="Q7" t="str">
            <v>琼台师范高等专科学校</v>
          </cell>
          <cell r="R7" t="str">
            <v>初等教育</v>
          </cell>
          <cell r="S7" t="str">
            <v>新坡村民委员会</v>
          </cell>
          <cell r="T7" t="str">
            <v>18389553552</v>
          </cell>
        </row>
        <row r="8">
          <cell r="G8" t="str">
            <v>裴梦莹</v>
          </cell>
          <cell r="H8" t="str">
            <v>女</v>
          </cell>
          <cell r="I8" t="str">
            <v>本科</v>
          </cell>
          <cell r="J8" t="str">
            <v>未婚</v>
          </cell>
          <cell r="K8" t="str">
            <v>2000-12-18</v>
          </cell>
          <cell r="L8" t="str">
            <v>汉族</v>
          </cell>
          <cell r="M8" t="str">
            <v>460006200012182922</v>
          </cell>
          <cell r="N8" t="str">
            <v>海南万宁</v>
          </cell>
          <cell r="O8" t="str">
            <v>群众</v>
          </cell>
          <cell r="P8" t="str">
            <v>2024-06-19</v>
          </cell>
          <cell r="Q8" t="str">
            <v>岭南师范学院</v>
          </cell>
          <cell r="R8" t="str">
            <v>机电技术教育（师范）</v>
          </cell>
          <cell r="S8" t="str">
            <v>无</v>
          </cell>
          <cell r="T8" t="str">
            <v>19989117398</v>
          </cell>
        </row>
        <row r="9">
          <cell r="G9" t="str">
            <v>李书山</v>
          </cell>
          <cell r="H9" t="str">
            <v>男</v>
          </cell>
          <cell r="I9" t="str">
            <v>本科</v>
          </cell>
          <cell r="J9" t="str">
            <v>未婚</v>
          </cell>
          <cell r="K9" t="str">
            <v>1996-03-16</v>
          </cell>
          <cell r="L9" t="str">
            <v>汉族</v>
          </cell>
          <cell r="M9" t="str">
            <v>460006199603162354</v>
          </cell>
          <cell r="N9" t="str">
            <v>海南万宁</v>
          </cell>
          <cell r="O9" t="str">
            <v>团员</v>
          </cell>
          <cell r="P9" t="str">
            <v>2019年6月</v>
          </cell>
          <cell r="Q9" t="str">
            <v>海口经济学院</v>
          </cell>
          <cell r="R9" t="str">
            <v>电气工程及其自动化</v>
          </cell>
          <cell r="S9" t="str">
            <v>新华元电力工程设计有限公司</v>
          </cell>
          <cell r="T9" t="str">
            <v>18889335400</v>
          </cell>
        </row>
        <row r="10">
          <cell r="G10" t="str">
            <v>郑淑瑜</v>
          </cell>
          <cell r="H10" t="str">
            <v>女</v>
          </cell>
          <cell r="I10" t="str">
            <v>本科</v>
          </cell>
          <cell r="J10" t="str">
            <v>未婚</v>
          </cell>
          <cell r="K10" t="str">
            <v>1998-02-18</v>
          </cell>
          <cell r="L10" t="str">
            <v>黎族</v>
          </cell>
          <cell r="M10" t="str">
            <v>460006199802187247</v>
          </cell>
          <cell r="N10" t="str">
            <v>海南万宁</v>
          </cell>
          <cell r="O10" t="str">
            <v>团员</v>
          </cell>
          <cell r="P10" t="str">
            <v>2020年6月</v>
          </cell>
          <cell r="Q10" t="str">
            <v>湖南省怀化学院</v>
          </cell>
          <cell r="R10" t="str">
            <v>投资学</v>
          </cell>
          <cell r="S10" t="str">
            <v>无</v>
          </cell>
          <cell r="T10" t="str">
            <v>18889928106</v>
          </cell>
        </row>
        <row r="11">
          <cell r="G11" t="str">
            <v>卓娇艳</v>
          </cell>
          <cell r="H11" t="str">
            <v>女</v>
          </cell>
          <cell r="I11" t="str">
            <v>本科</v>
          </cell>
          <cell r="J11" t="str">
            <v>已婚</v>
          </cell>
          <cell r="K11" t="str">
            <v>1993-08-11</v>
          </cell>
          <cell r="L11" t="str">
            <v>汉</v>
          </cell>
          <cell r="M11" t="str">
            <v>460006199308118721</v>
          </cell>
          <cell r="N11" t="str">
            <v>海南省万宁市</v>
          </cell>
          <cell r="O11" t="str">
            <v>中共党员</v>
          </cell>
          <cell r="P11" t="str">
            <v>2015-07-01</v>
          </cell>
          <cell r="Q11" t="str">
            <v>西京学院</v>
          </cell>
          <cell r="R11" t="str">
            <v>会计学</v>
          </cell>
          <cell r="S11" t="str">
            <v>海南新小海生态农业有限公司</v>
          </cell>
          <cell r="T11" t="str">
            <v>15595672828</v>
          </cell>
        </row>
        <row r="12">
          <cell r="G12" t="str">
            <v>吴嘉琪</v>
          </cell>
          <cell r="H12" t="str">
            <v>男</v>
          </cell>
          <cell r="I12" t="str">
            <v>本科</v>
          </cell>
          <cell r="J12" t="str">
            <v>已婚</v>
          </cell>
          <cell r="K12" t="str">
            <v>1990-09-07</v>
          </cell>
          <cell r="L12" t="str">
            <v>黎族</v>
          </cell>
          <cell r="M12" t="str">
            <v>460006199009077210</v>
          </cell>
          <cell r="N12" t="str">
            <v>海南万宁</v>
          </cell>
          <cell r="O12" t="str">
            <v>群众</v>
          </cell>
          <cell r="P12" t="str">
            <v>2014年7月</v>
          </cell>
          <cell r="Q12" t="str">
            <v>重庆邮电大学移通学院</v>
          </cell>
          <cell r="R12" t="str">
            <v>电子信息工程</v>
          </cell>
          <cell r="S12" t="str">
            <v>陵水申通快递服务有限公司</v>
          </cell>
          <cell r="T12" t="str">
            <v>13976066372</v>
          </cell>
        </row>
        <row r="13">
          <cell r="G13" t="str">
            <v>雷志雄</v>
          </cell>
          <cell r="H13" t="str">
            <v>男</v>
          </cell>
          <cell r="I13" t="str">
            <v>专科</v>
          </cell>
          <cell r="J13" t="str">
            <v>未婚</v>
          </cell>
          <cell r="K13" t="str">
            <v>1997-10-05</v>
          </cell>
          <cell r="L13" t="str">
            <v>汉族</v>
          </cell>
          <cell r="M13" t="str">
            <v>460006199710057218</v>
          </cell>
          <cell r="N13" t="str">
            <v>海南万宁</v>
          </cell>
          <cell r="O13" t="str">
            <v>群众</v>
          </cell>
          <cell r="P13" t="str">
            <v>2020年6月毕业于海口经济学院</v>
          </cell>
          <cell r="Q13" t="str">
            <v>海口经济学院</v>
          </cell>
          <cell r="R13" t="str">
            <v>会计专科</v>
          </cell>
          <cell r="S13" t="str">
            <v>海南康一生堂大药房连锁有限公司分公司</v>
          </cell>
          <cell r="T13" t="str">
            <v>18117772052</v>
          </cell>
        </row>
        <row r="14">
          <cell r="G14" t="str">
            <v>刘伟青</v>
          </cell>
          <cell r="H14" t="str">
            <v>男</v>
          </cell>
          <cell r="I14" t="str">
            <v>本科</v>
          </cell>
          <cell r="J14" t="str">
            <v>已婚</v>
          </cell>
          <cell r="K14" t="str">
            <v>1995-03-21</v>
          </cell>
          <cell r="L14" t="str">
            <v>汉族</v>
          </cell>
          <cell r="M14" t="str">
            <v>460006199503214014</v>
          </cell>
          <cell r="N14" t="str">
            <v>海南万宁</v>
          </cell>
          <cell r="O14" t="str">
            <v>中共党员</v>
          </cell>
          <cell r="P14" t="str">
            <v>2018-06-30</v>
          </cell>
          <cell r="Q14" t="str">
            <v>海南热带海洋学院</v>
          </cell>
          <cell r="R14" t="str">
            <v>食品科学与工程</v>
          </cell>
          <cell r="S14" t="str">
            <v>万城镇人民政府临聘人员</v>
          </cell>
          <cell r="T14" t="str">
            <v>17789736184</v>
          </cell>
        </row>
        <row r="15">
          <cell r="G15" t="str">
            <v>肖世旺</v>
          </cell>
          <cell r="H15" t="str">
            <v>男</v>
          </cell>
          <cell r="I15" t="str">
            <v>专科</v>
          </cell>
          <cell r="J15" t="str">
            <v>已婚</v>
          </cell>
          <cell r="K15" t="str">
            <v>1992-07-09</v>
          </cell>
          <cell r="L15" t="str">
            <v>汉</v>
          </cell>
          <cell r="M15" t="str">
            <v>460006199207097511</v>
          </cell>
          <cell r="N15" t="str">
            <v>海南万宁</v>
          </cell>
          <cell r="O15" t="str">
            <v>中共党员</v>
          </cell>
          <cell r="P15" t="str">
            <v>2015年6月</v>
          </cell>
          <cell r="Q15" t="str">
            <v>广西工程职业学院</v>
          </cell>
          <cell r="R15" t="str">
            <v>道路桥梁工程技术</v>
          </cell>
          <cell r="S15" t="str">
            <v>万宁市三更罗镇人民政府（编外）</v>
          </cell>
          <cell r="T15" t="str">
            <v>18976637685</v>
          </cell>
        </row>
        <row r="16">
          <cell r="G16" t="str">
            <v>王国雄</v>
          </cell>
          <cell r="H16" t="str">
            <v>男</v>
          </cell>
          <cell r="I16" t="str">
            <v>本科</v>
          </cell>
          <cell r="J16" t="str">
            <v>未婚</v>
          </cell>
          <cell r="K16" t="str">
            <v>1998-03-19</v>
          </cell>
          <cell r="L16" t="str">
            <v>汉族</v>
          </cell>
          <cell r="M16" t="str">
            <v>460006199803195214</v>
          </cell>
          <cell r="N16" t="str">
            <v>海南万宁</v>
          </cell>
          <cell r="O16" t="str">
            <v>团员</v>
          </cell>
          <cell r="P16" t="str">
            <v>2020-06</v>
          </cell>
          <cell r="Q16" t="str">
            <v>山东农业大学</v>
          </cell>
          <cell r="R16" t="str">
            <v>旅游管理</v>
          </cell>
          <cell r="S16" t="str">
            <v>佛山市海天调味食品股份有限公司</v>
          </cell>
          <cell r="T16" t="str">
            <v>15120638547</v>
          </cell>
        </row>
        <row r="17">
          <cell r="G17" t="str">
            <v>周连燕</v>
          </cell>
          <cell r="H17" t="str">
            <v>女</v>
          </cell>
          <cell r="I17" t="str">
            <v>专科</v>
          </cell>
          <cell r="J17" t="str">
            <v>已婚</v>
          </cell>
          <cell r="K17" t="str">
            <v>1992-11-12</v>
          </cell>
          <cell r="L17" t="str">
            <v>黎族</v>
          </cell>
          <cell r="M17" t="str">
            <v>460006199211127226</v>
          </cell>
          <cell r="N17" t="str">
            <v>海南万宁</v>
          </cell>
          <cell r="O17" t="str">
            <v>群众</v>
          </cell>
          <cell r="P17" t="str">
            <v>2012年6月</v>
          </cell>
          <cell r="Q17" t="str">
            <v>海南外国语职业学院</v>
          </cell>
          <cell r="R17" t="str">
            <v>旅游英语</v>
          </cell>
          <cell r="S17" t="str">
            <v>无</v>
          </cell>
          <cell r="T17" t="str">
            <v>15103689240</v>
          </cell>
        </row>
        <row r="18">
          <cell r="G18" t="str">
            <v>黄飞翔</v>
          </cell>
          <cell r="H18" t="str">
            <v>男</v>
          </cell>
          <cell r="I18" t="str">
            <v>专科</v>
          </cell>
          <cell r="J18" t="str">
            <v>未婚</v>
          </cell>
          <cell r="K18" t="str">
            <v>1995-08-23</v>
          </cell>
          <cell r="L18" t="str">
            <v>汉</v>
          </cell>
          <cell r="M18" t="str">
            <v>460006199508237215</v>
          </cell>
          <cell r="N18" t="str">
            <v>海南万宁</v>
          </cell>
          <cell r="O18" t="str">
            <v>群众</v>
          </cell>
          <cell r="P18" t="str">
            <v>2017年6月</v>
          </cell>
          <cell r="Q18" t="str">
            <v>天津交通职业学院</v>
          </cell>
          <cell r="R18" t="str">
            <v>汽车检测与维修技术{新能源汽车方向}</v>
          </cell>
          <cell r="S18" t="str">
            <v>海南一嗨自驾车服务有限公司</v>
          </cell>
          <cell r="T18" t="str">
            <v>15298918060</v>
          </cell>
        </row>
        <row r="19">
          <cell r="G19" t="str">
            <v>彭辰蕾</v>
          </cell>
          <cell r="H19" t="str">
            <v>女</v>
          </cell>
          <cell r="I19" t="str">
            <v>本科</v>
          </cell>
          <cell r="J19" t="str">
            <v>未婚</v>
          </cell>
          <cell r="K19" t="str">
            <v>2000-06-13</v>
          </cell>
          <cell r="L19" t="str">
            <v>黎族</v>
          </cell>
          <cell r="M19" t="str">
            <v>460006200006138124</v>
          </cell>
          <cell r="N19" t="str">
            <v>海南万宁</v>
          </cell>
          <cell r="O19" t="str">
            <v>中共党员</v>
          </cell>
          <cell r="P19" t="str">
            <v>2022年6月</v>
          </cell>
          <cell r="Q19" t="str">
            <v>西南民族大学</v>
          </cell>
          <cell r="R19" t="str">
            <v>汉语国际教育</v>
          </cell>
          <cell r="S19" t="str">
            <v>无</v>
          </cell>
          <cell r="T19" t="str">
            <v>18976743154</v>
          </cell>
        </row>
        <row r="20">
          <cell r="G20" t="str">
            <v>黄华杏</v>
          </cell>
          <cell r="H20" t="str">
            <v>女</v>
          </cell>
          <cell r="I20" t="str">
            <v>本科</v>
          </cell>
          <cell r="J20" t="str">
            <v>未婚</v>
          </cell>
          <cell r="K20" t="str">
            <v>1993-04-07</v>
          </cell>
          <cell r="L20" t="str">
            <v>黎族</v>
          </cell>
          <cell r="M20" t="str">
            <v>460006199304076528</v>
          </cell>
          <cell r="N20" t="str">
            <v>海南万宁</v>
          </cell>
          <cell r="O20" t="str">
            <v>群众</v>
          </cell>
          <cell r="P20" t="str">
            <v>2018-07-01</v>
          </cell>
          <cell r="Q20" t="str">
            <v>海南师范大学</v>
          </cell>
          <cell r="R20" t="str">
            <v>园林</v>
          </cell>
          <cell r="S20" t="str">
            <v>无</v>
          </cell>
          <cell r="T20" t="str">
            <v>152-8972-3047</v>
          </cell>
        </row>
        <row r="21">
          <cell r="G21" t="str">
            <v>杨小爽</v>
          </cell>
          <cell r="H21" t="str">
            <v>女</v>
          </cell>
          <cell r="I21" t="str">
            <v>本科</v>
          </cell>
          <cell r="J21" t="str">
            <v>未婚</v>
          </cell>
          <cell r="K21" t="str">
            <v>2000-11-10</v>
          </cell>
          <cell r="L21" t="str">
            <v>汉族</v>
          </cell>
          <cell r="M21" t="str">
            <v>460006200011107525</v>
          </cell>
          <cell r="N21" t="str">
            <v>海南万宁</v>
          </cell>
          <cell r="O21" t="str">
            <v>团员</v>
          </cell>
          <cell r="P21" t="str">
            <v>2022年6月</v>
          </cell>
          <cell r="Q21" t="str">
            <v>青岛理工大学</v>
          </cell>
          <cell r="R21" t="str">
            <v>土木工程</v>
          </cell>
          <cell r="S21" t="str">
            <v>海南天略企业咨询有限公司</v>
          </cell>
          <cell r="T21" t="str">
            <v>17689719342</v>
          </cell>
        </row>
        <row r="22">
          <cell r="G22" t="str">
            <v>王睿聆</v>
          </cell>
          <cell r="H22" t="str">
            <v>女</v>
          </cell>
          <cell r="I22" t="str">
            <v>本科</v>
          </cell>
          <cell r="J22" t="str">
            <v>未婚</v>
          </cell>
          <cell r="K22" t="str">
            <v>1999-11-29</v>
          </cell>
          <cell r="L22" t="str">
            <v>黎族</v>
          </cell>
          <cell r="M22" t="str">
            <v>460006199911296223</v>
          </cell>
          <cell r="N22" t="str">
            <v>海南万宁</v>
          </cell>
          <cell r="O22" t="str">
            <v>团员</v>
          </cell>
          <cell r="P22" t="str">
            <v>2022年7月</v>
          </cell>
          <cell r="Q22" t="str">
            <v>海南师范大学</v>
          </cell>
          <cell r="R22" t="str">
            <v>酒店管理</v>
          </cell>
          <cell r="S22" t="str">
            <v>海南极速光影文化传媒有限公司</v>
          </cell>
          <cell r="T22" t="str">
            <v>17886718612</v>
          </cell>
        </row>
        <row r="23">
          <cell r="G23" t="str">
            <v>朱恒宜</v>
          </cell>
          <cell r="H23" t="str">
            <v>女</v>
          </cell>
          <cell r="I23" t="str">
            <v>本科</v>
          </cell>
          <cell r="J23" t="str">
            <v>已婚</v>
          </cell>
          <cell r="K23" t="str">
            <v>1993-11-26</v>
          </cell>
          <cell r="L23" t="str">
            <v>汉族</v>
          </cell>
          <cell r="M23" t="str">
            <v>460006199311268122</v>
          </cell>
          <cell r="N23" t="str">
            <v>海南省万宁市</v>
          </cell>
          <cell r="O23" t="str">
            <v>中共党员</v>
          </cell>
          <cell r="P23" t="str">
            <v>2016-07-01</v>
          </cell>
          <cell r="Q23" t="str">
            <v>西安外事学院</v>
          </cell>
          <cell r="R23" t="str">
            <v>日语</v>
          </cell>
          <cell r="S23" t="str">
            <v>万宁市委政法委</v>
          </cell>
          <cell r="T23" t="str">
            <v>15008090131</v>
          </cell>
        </row>
        <row r="24">
          <cell r="G24" t="str">
            <v>王维国</v>
          </cell>
          <cell r="H24" t="str">
            <v>男</v>
          </cell>
          <cell r="I24" t="str">
            <v>本科</v>
          </cell>
          <cell r="J24" t="str">
            <v>未婚</v>
          </cell>
          <cell r="K24" t="str">
            <v>1999-12-16</v>
          </cell>
          <cell r="L24" t="str">
            <v>汉族</v>
          </cell>
          <cell r="M24" t="str">
            <v>460006199912160416</v>
          </cell>
          <cell r="N24" t="str">
            <v>海南万宁</v>
          </cell>
          <cell r="O24" t="str">
            <v>团员</v>
          </cell>
          <cell r="P24" t="str">
            <v>2022年6月</v>
          </cell>
          <cell r="Q24" t="str">
            <v>海口经济学院</v>
          </cell>
          <cell r="R24" t="str">
            <v>会计学</v>
          </cell>
          <cell r="S24" t="str">
            <v>海南纳益圆汽车服务有限公司</v>
          </cell>
          <cell r="T24" t="str">
            <v>18889781929</v>
          </cell>
        </row>
        <row r="25">
          <cell r="G25" t="str">
            <v>符怡冲</v>
          </cell>
          <cell r="H25" t="str">
            <v>女</v>
          </cell>
          <cell r="I25" t="str">
            <v>本科</v>
          </cell>
          <cell r="J25" t="str">
            <v>未婚</v>
          </cell>
          <cell r="K25" t="str">
            <v>1997-08-21</v>
          </cell>
          <cell r="L25" t="str">
            <v>汉族</v>
          </cell>
          <cell r="M25" t="str">
            <v>460006199708218123</v>
          </cell>
          <cell r="N25" t="str">
            <v>海南省万宁市</v>
          </cell>
          <cell r="O25" t="str">
            <v>团员</v>
          </cell>
          <cell r="P25" t="str">
            <v>2021-06-30</v>
          </cell>
          <cell r="Q25" t="str">
            <v>海南热带海洋学院</v>
          </cell>
          <cell r="R25" t="str">
            <v>汉语国际教育</v>
          </cell>
          <cell r="S25" t="str">
            <v>海南省万宁市北大镇民政服务站</v>
          </cell>
          <cell r="T25" t="str">
            <v>17763962690</v>
          </cell>
        </row>
        <row r="26">
          <cell r="G26" t="str">
            <v>邢益媚</v>
          </cell>
          <cell r="H26" t="str">
            <v>女</v>
          </cell>
          <cell r="I26" t="str">
            <v>本科</v>
          </cell>
          <cell r="J26" t="str">
            <v>未婚</v>
          </cell>
          <cell r="K26" t="str">
            <v>1997-10-12</v>
          </cell>
          <cell r="L26" t="str">
            <v>黎族</v>
          </cell>
          <cell r="M26" t="str">
            <v>460006199710127247</v>
          </cell>
          <cell r="N26" t="str">
            <v>海南万宁</v>
          </cell>
          <cell r="O26" t="str">
            <v>团员</v>
          </cell>
          <cell r="P26" t="str">
            <v>2020年6月</v>
          </cell>
          <cell r="Q26" t="str">
            <v>海南热带海洋学院</v>
          </cell>
          <cell r="R26" t="str">
            <v>旅游管理</v>
          </cell>
          <cell r="S26" t="str">
            <v>无</v>
          </cell>
          <cell r="T26" t="str">
            <v>18789157800</v>
          </cell>
        </row>
        <row r="27">
          <cell r="G27" t="str">
            <v>黄彩嫦</v>
          </cell>
          <cell r="H27" t="str">
            <v>女</v>
          </cell>
          <cell r="I27" t="str">
            <v>专科</v>
          </cell>
          <cell r="J27" t="str">
            <v>已婚</v>
          </cell>
          <cell r="K27" t="str">
            <v>2001-02-15</v>
          </cell>
          <cell r="L27" t="str">
            <v>黎</v>
          </cell>
          <cell r="M27" t="str">
            <v>460036200102152928</v>
          </cell>
          <cell r="N27" t="str">
            <v>海南琼中</v>
          </cell>
          <cell r="O27" t="str">
            <v>中共党员</v>
          </cell>
          <cell r="P27" t="str">
            <v>2022年6月</v>
          </cell>
          <cell r="Q27" t="str">
            <v>海南政法职业学院</v>
          </cell>
          <cell r="R27" t="str">
            <v>社会工作</v>
          </cell>
          <cell r="S27" t="str">
            <v>南桥镇人民政府</v>
          </cell>
          <cell r="T27" t="str">
            <v>18417148015</v>
          </cell>
        </row>
        <row r="28">
          <cell r="G28" t="str">
            <v>蔡铎军</v>
          </cell>
          <cell r="H28" t="str">
            <v>男</v>
          </cell>
          <cell r="I28" t="str">
            <v>专科</v>
          </cell>
          <cell r="J28" t="str">
            <v>未婚</v>
          </cell>
          <cell r="K28" t="str">
            <v>1993-03-09</v>
          </cell>
          <cell r="L28" t="str">
            <v>汉族</v>
          </cell>
          <cell r="M28" t="str">
            <v>460006199303090010</v>
          </cell>
          <cell r="N28" t="str">
            <v>海南省万宁市</v>
          </cell>
          <cell r="O28" t="str">
            <v>群众</v>
          </cell>
          <cell r="P28" t="str">
            <v>2014.07</v>
          </cell>
          <cell r="Q28" t="str">
            <v>三亚城市职业学院</v>
          </cell>
          <cell r="R28" t="str">
            <v>旅游管理</v>
          </cell>
          <cell r="S28" t="str">
            <v>三亚嗨亚人力资源有限公司</v>
          </cell>
          <cell r="T28" t="str">
            <v>18289965560</v>
          </cell>
        </row>
        <row r="29">
          <cell r="G29" t="str">
            <v>林琳</v>
          </cell>
          <cell r="H29" t="str">
            <v>女</v>
          </cell>
          <cell r="I29" t="str">
            <v>本科</v>
          </cell>
          <cell r="J29" t="str">
            <v>未婚</v>
          </cell>
          <cell r="K29" t="str">
            <v>2001-06-22</v>
          </cell>
          <cell r="L29" t="str">
            <v>汉族</v>
          </cell>
          <cell r="M29" t="str">
            <v>460006200106227220</v>
          </cell>
          <cell r="N29" t="str">
            <v>海南省万宁市</v>
          </cell>
          <cell r="O29" t="str">
            <v>群众</v>
          </cell>
          <cell r="P29" t="str">
            <v>2024年6月</v>
          </cell>
          <cell r="Q29" t="str">
            <v>江西农业大学</v>
          </cell>
          <cell r="R29" t="str">
            <v>园艺</v>
          </cell>
          <cell r="S29" t="str">
            <v>无</v>
          </cell>
          <cell r="T29" t="str">
            <v>17763975262</v>
          </cell>
        </row>
        <row r="30">
          <cell r="G30" t="str">
            <v>文依宁</v>
          </cell>
          <cell r="H30" t="str">
            <v>女</v>
          </cell>
          <cell r="I30" t="str">
            <v>本科</v>
          </cell>
          <cell r="J30" t="str">
            <v>未婚</v>
          </cell>
          <cell r="K30" t="str">
            <v>1998-04-02</v>
          </cell>
          <cell r="L30" t="str">
            <v>汉族</v>
          </cell>
          <cell r="M30" t="str">
            <v>460006199804022729</v>
          </cell>
          <cell r="N30" t="str">
            <v>海南省万宁市</v>
          </cell>
          <cell r="O30" t="str">
            <v>团员</v>
          </cell>
          <cell r="P30" t="str">
            <v>2020-06-30</v>
          </cell>
          <cell r="Q30" t="str">
            <v>海南热带海洋学院</v>
          </cell>
          <cell r="R30" t="str">
            <v>网络工程</v>
          </cell>
          <cell r="S30" t="str">
            <v>中电科海洋信息技术研究院有限公司</v>
          </cell>
          <cell r="T30" t="str">
            <v>13379927252</v>
          </cell>
        </row>
        <row r="31">
          <cell r="G31" t="str">
            <v>蔡为泽</v>
          </cell>
          <cell r="H31" t="str">
            <v>男</v>
          </cell>
          <cell r="I31" t="str">
            <v>专科</v>
          </cell>
          <cell r="J31" t="str">
            <v>未婚</v>
          </cell>
          <cell r="K31" t="str">
            <v>2001-08-14</v>
          </cell>
          <cell r="L31" t="str">
            <v>汉族</v>
          </cell>
          <cell r="M31" t="str">
            <v>469006200108140012</v>
          </cell>
          <cell r="N31" t="str">
            <v>海南省万宁市</v>
          </cell>
          <cell r="O31" t="str">
            <v>团员</v>
          </cell>
          <cell r="P31" t="str">
            <v>2024年6月</v>
          </cell>
          <cell r="Q31" t="str">
            <v>海南科技职业大学</v>
          </cell>
          <cell r="R31" t="str">
            <v>新能源汽车技术</v>
          </cell>
          <cell r="S31" t="str">
            <v>海南易达汽车有限公司</v>
          </cell>
          <cell r="T31" t="str">
            <v>13337685921</v>
          </cell>
        </row>
        <row r="32">
          <cell r="G32" t="str">
            <v>李苗苗</v>
          </cell>
          <cell r="H32" t="str">
            <v>女</v>
          </cell>
          <cell r="I32" t="str">
            <v>专科</v>
          </cell>
          <cell r="J32" t="str">
            <v>未婚</v>
          </cell>
          <cell r="K32" t="str">
            <v>2002-09-07</v>
          </cell>
          <cell r="L32" t="str">
            <v>汉族</v>
          </cell>
          <cell r="M32" t="str">
            <v>460006200209078723</v>
          </cell>
          <cell r="N32" t="str">
            <v>海南万宁</v>
          </cell>
          <cell r="O32" t="str">
            <v>群众</v>
          </cell>
          <cell r="P32" t="str">
            <v>2022年6月</v>
          </cell>
          <cell r="Q32" t="str">
            <v>琼台师范学院</v>
          </cell>
          <cell r="R32" t="str">
            <v>学前教育</v>
          </cell>
          <cell r="S32" t="str">
            <v>南桥镇人民政府</v>
          </cell>
          <cell r="T32" t="str">
            <v>18389429923</v>
          </cell>
        </row>
        <row r="33">
          <cell r="G33" t="str">
            <v>叶鹏</v>
          </cell>
          <cell r="H33" t="str">
            <v>男</v>
          </cell>
          <cell r="I33" t="str">
            <v>本科</v>
          </cell>
          <cell r="J33" t="str">
            <v>未婚</v>
          </cell>
          <cell r="K33" t="str">
            <v>1999-03-12</v>
          </cell>
          <cell r="L33" t="str">
            <v>汉</v>
          </cell>
          <cell r="M33" t="str">
            <v>460006199903127219</v>
          </cell>
          <cell r="N33" t="str">
            <v>海南万宁</v>
          </cell>
          <cell r="O33" t="str">
            <v>中共党员</v>
          </cell>
          <cell r="P33" t="str">
            <v>2024年7月</v>
          </cell>
          <cell r="Q33" t="str">
            <v>赣南师范学院</v>
          </cell>
          <cell r="R33" t="str">
            <v>计算机科学与技术</v>
          </cell>
          <cell r="S33" t="str">
            <v>万宁市南桥镇南林居居民委员会机关居民小组</v>
          </cell>
          <cell r="T33" t="str">
            <v>17330928073</v>
          </cell>
        </row>
        <row r="34">
          <cell r="G34" t="str">
            <v>陈华龙</v>
          </cell>
          <cell r="H34" t="str">
            <v>男</v>
          </cell>
          <cell r="I34" t="str">
            <v>本科</v>
          </cell>
          <cell r="J34" t="str">
            <v>未婚</v>
          </cell>
          <cell r="K34" t="str">
            <v>1998-01-01</v>
          </cell>
          <cell r="L34" t="str">
            <v>汉</v>
          </cell>
          <cell r="M34" t="str">
            <v>46000619980101343X</v>
          </cell>
          <cell r="N34" t="str">
            <v>海南万宁</v>
          </cell>
          <cell r="O34" t="str">
            <v>群众</v>
          </cell>
          <cell r="P34" t="str">
            <v>2020年6月</v>
          </cell>
          <cell r="Q34" t="str">
            <v>江苏科技大学</v>
          </cell>
          <cell r="R34" t="str">
            <v>自动化</v>
          </cell>
          <cell r="S34" t="str">
            <v>无</v>
          </cell>
          <cell r="T34" t="str">
            <v>15108930283</v>
          </cell>
        </row>
        <row r="35">
          <cell r="G35" t="str">
            <v>肖鹃羚</v>
          </cell>
          <cell r="H35" t="str">
            <v>女</v>
          </cell>
          <cell r="I35" t="str">
            <v>本科</v>
          </cell>
          <cell r="J35" t="str">
            <v>已婚</v>
          </cell>
          <cell r="K35" t="str">
            <v>1990-06-05</v>
          </cell>
          <cell r="L35" t="str">
            <v>汉族</v>
          </cell>
          <cell r="M35" t="str">
            <v>460006199006057548</v>
          </cell>
          <cell r="N35" t="str">
            <v>海南万宁</v>
          </cell>
          <cell r="O35" t="str">
            <v>中共党员</v>
          </cell>
          <cell r="P35" t="str">
            <v>2013年7月</v>
          </cell>
          <cell r="Q35" t="str">
            <v>上海建桥学院</v>
          </cell>
          <cell r="R35" t="str">
            <v>计算机科学与技术</v>
          </cell>
          <cell r="S35" t="str">
            <v>海南爱动体育有限公司（常驻万宁旅文局）</v>
          </cell>
          <cell r="T35" t="str">
            <v>13098926140</v>
          </cell>
        </row>
        <row r="36">
          <cell r="G36" t="str">
            <v>洪亚娇</v>
          </cell>
          <cell r="H36" t="str">
            <v>女</v>
          </cell>
          <cell r="I36" t="str">
            <v>本科</v>
          </cell>
          <cell r="J36" t="str">
            <v>未婚</v>
          </cell>
          <cell r="K36" t="str">
            <v>1997-10-09</v>
          </cell>
          <cell r="L36" t="str">
            <v>汉族</v>
          </cell>
          <cell r="M36" t="str">
            <v>460006199710098124</v>
          </cell>
          <cell r="N36" t="str">
            <v>海南省万宁市</v>
          </cell>
          <cell r="O36" t="str">
            <v>团员</v>
          </cell>
          <cell r="P36" t="str">
            <v>2022年7月</v>
          </cell>
          <cell r="Q36" t="str">
            <v>琼台师范学院</v>
          </cell>
          <cell r="R36" t="str">
            <v>计算机科学与技术</v>
          </cell>
          <cell r="S36" t="str">
            <v>海南省万宁市长丰镇人民政府</v>
          </cell>
          <cell r="T36" t="str">
            <v>18876831242</v>
          </cell>
        </row>
        <row r="37">
          <cell r="G37" t="str">
            <v>吴慧友</v>
          </cell>
          <cell r="H37" t="str">
            <v>女</v>
          </cell>
          <cell r="I37" t="str">
            <v>本科</v>
          </cell>
          <cell r="J37" t="str">
            <v>未婚</v>
          </cell>
          <cell r="K37" t="str">
            <v>1996-11-13</v>
          </cell>
          <cell r="L37" t="str">
            <v>汉族</v>
          </cell>
          <cell r="M37" t="str">
            <v>460006199611134847</v>
          </cell>
          <cell r="N37" t="str">
            <v>海南省万宁市礼纪镇太阳村委会老吴村13号</v>
          </cell>
          <cell r="O37" t="str">
            <v>团员</v>
          </cell>
          <cell r="P37" t="str">
            <v>2019年7月1日</v>
          </cell>
          <cell r="Q37" t="str">
            <v>商丘学院</v>
          </cell>
          <cell r="R37" t="str">
            <v>会计学</v>
          </cell>
          <cell r="S37" t="str">
            <v>三亚铭睿运输有限公司</v>
          </cell>
          <cell r="T37" t="str">
            <v>18289422102</v>
          </cell>
        </row>
        <row r="38">
          <cell r="G38" t="str">
            <v>陈怡</v>
          </cell>
          <cell r="H38" t="str">
            <v>女</v>
          </cell>
          <cell r="I38" t="str">
            <v>专科</v>
          </cell>
          <cell r="J38" t="str">
            <v>未婚</v>
          </cell>
          <cell r="K38" t="str">
            <v>1998-07-04</v>
          </cell>
          <cell r="L38" t="str">
            <v>汉</v>
          </cell>
          <cell r="M38" t="str">
            <v>46000619980704232X</v>
          </cell>
          <cell r="N38" t="str">
            <v>海南万宁</v>
          </cell>
          <cell r="O38" t="str">
            <v>群众</v>
          </cell>
          <cell r="P38" t="str">
            <v>2022年6月</v>
          </cell>
          <cell r="Q38" t="str">
            <v>海南工商职业学院</v>
          </cell>
          <cell r="R38" t="str">
            <v>人力资源管理</v>
          </cell>
          <cell r="S38" t="str">
            <v>海口市秀英区秀英街道办</v>
          </cell>
          <cell r="T38" t="str">
            <v>15203029806</v>
          </cell>
        </row>
        <row r="39">
          <cell r="G39" t="str">
            <v>钟之凡</v>
          </cell>
          <cell r="H39" t="str">
            <v>女</v>
          </cell>
          <cell r="I39" t="str">
            <v>本科</v>
          </cell>
          <cell r="J39" t="str">
            <v>未婚</v>
          </cell>
          <cell r="K39" t="str">
            <v>1994-05-28</v>
          </cell>
          <cell r="L39" t="str">
            <v>黎</v>
          </cell>
          <cell r="M39" t="str">
            <v>460006199405284828</v>
          </cell>
          <cell r="N39" t="str">
            <v>海南万宁</v>
          </cell>
          <cell r="O39" t="str">
            <v>群众</v>
          </cell>
          <cell r="P39" t="str">
            <v>2019.6.1</v>
          </cell>
          <cell r="Q39" t="str">
            <v>海口经济学院</v>
          </cell>
          <cell r="R39" t="str">
            <v>会展经济与管理</v>
          </cell>
          <cell r="S39" t="str">
            <v>无</v>
          </cell>
          <cell r="T39" t="str">
            <v>15708991769</v>
          </cell>
        </row>
        <row r="40">
          <cell r="G40" t="str">
            <v>林尤俊</v>
          </cell>
          <cell r="H40" t="str">
            <v>男</v>
          </cell>
          <cell r="I40" t="str">
            <v>本科</v>
          </cell>
          <cell r="J40" t="str">
            <v>未婚</v>
          </cell>
          <cell r="K40" t="str">
            <v>2000-01-24</v>
          </cell>
          <cell r="L40" t="str">
            <v>汉族</v>
          </cell>
          <cell r="M40" t="str">
            <v>460006200001245211</v>
          </cell>
          <cell r="N40" t="str">
            <v>海南万宁</v>
          </cell>
          <cell r="O40" t="str">
            <v>群众</v>
          </cell>
          <cell r="P40" t="str">
            <v>2023-7</v>
          </cell>
          <cell r="Q40" t="str">
            <v>海南科技职业大学</v>
          </cell>
          <cell r="R40" t="str">
            <v>物联网工程技术</v>
          </cell>
          <cell r="S40" t="str">
            <v>中国联合网络通信有限公司万宁市分公司</v>
          </cell>
          <cell r="T40" t="str">
            <v>17608907093</v>
          </cell>
        </row>
        <row r="41">
          <cell r="G41" t="str">
            <v>祁梦晓</v>
          </cell>
          <cell r="H41" t="str">
            <v>女</v>
          </cell>
          <cell r="I41" t="str">
            <v>专科</v>
          </cell>
          <cell r="J41" t="str">
            <v>已婚</v>
          </cell>
          <cell r="K41" t="str">
            <v>1995-04-18</v>
          </cell>
          <cell r="L41" t="str">
            <v>汉</v>
          </cell>
          <cell r="M41" t="str">
            <v>460006199504180426</v>
          </cell>
          <cell r="N41" t="str">
            <v>海南万宁</v>
          </cell>
          <cell r="O41" t="str">
            <v>中共党员</v>
          </cell>
          <cell r="P41" t="str">
            <v>2015年6月</v>
          </cell>
          <cell r="Q41" t="str">
            <v>武汉铁路职业技术学院</v>
          </cell>
          <cell r="R41" t="str">
            <v>物流管理</v>
          </cell>
          <cell r="S41" t="str">
            <v>万城镇人民政府（聘用制）</v>
          </cell>
          <cell r="T41" t="str">
            <v>13005006653</v>
          </cell>
        </row>
        <row r="42">
          <cell r="G42" t="str">
            <v>黄宏健</v>
          </cell>
          <cell r="H42" t="str">
            <v>男</v>
          </cell>
          <cell r="I42" t="str">
            <v>本科</v>
          </cell>
          <cell r="J42" t="str">
            <v>未婚</v>
          </cell>
          <cell r="K42" t="str">
            <v>2002-06-10</v>
          </cell>
          <cell r="L42" t="str">
            <v>汉族</v>
          </cell>
          <cell r="M42" t="str">
            <v>460006200206100219</v>
          </cell>
          <cell r="N42" t="str">
            <v>海南万宁</v>
          </cell>
          <cell r="O42" t="str">
            <v>群众</v>
          </cell>
          <cell r="P42" t="str">
            <v>2024-07-01</v>
          </cell>
          <cell r="Q42" t="str">
            <v>海南师范大学</v>
          </cell>
          <cell r="R42" t="str">
            <v>电子信息科学与技术</v>
          </cell>
          <cell r="S42" t="str">
            <v>无</v>
          </cell>
          <cell r="T42" t="str">
            <v>18789071791</v>
          </cell>
        </row>
        <row r="43">
          <cell r="G43" t="str">
            <v>吴丽霞</v>
          </cell>
          <cell r="H43" t="str">
            <v>女</v>
          </cell>
          <cell r="I43" t="str">
            <v>专科</v>
          </cell>
          <cell r="J43" t="str">
            <v>已婚</v>
          </cell>
          <cell r="K43" t="str">
            <v>1992-04-16</v>
          </cell>
          <cell r="L43" t="str">
            <v>汉</v>
          </cell>
          <cell r="M43" t="str">
            <v>460006199204167545</v>
          </cell>
          <cell r="N43" t="str">
            <v>海南万宁</v>
          </cell>
          <cell r="O43" t="str">
            <v>中共党员</v>
          </cell>
          <cell r="P43" t="str">
            <v>2012年6月</v>
          </cell>
          <cell r="Q43" t="str">
            <v>南昌大学</v>
          </cell>
          <cell r="R43" t="str">
            <v>国际经济与贸易</v>
          </cell>
          <cell r="S43" t="str">
            <v>海南财富无线信息技术有限公司</v>
          </cell>
          <cell r="T43" t="str">
            <v>15120632049</v>
          </cell>
        </row>
        <row r="44">
          <cell r="G44" t="str">
            <v>林道丰</v>
          </cell>
          <cell r="H44" t="str">
            <v>男</v>
          </cell>
          <cell r="I44" t="str">
            <v>专科</v>
          </cell>
          <cell r="J44" t="str">
            <v>未婚</v>
          </cell>
          <cell r="K44" t="str">
            <v>1996-03-13</v>
          </cell>
          <cell r="L44" t="str">
            <v>汉族</v>
          </cell>
          <cell r="M44" t="str">
            <v>460006199603137212</v>
          </cell>
          <cell r="N44" t="str">
            <v>海南万宁</v>
          </cell>
          <cell r="O44" t="str">
            <v>中共党员</v>
          </cell>
          <cell r="P44" t="str">
            <v>2017年6月</v>
          </cell>
          <cell r="Q44" t="str">
            <v>海南职业技术学院</v>
          </cell>
          <cell r="R44" t="str">
            <v>烹饪工艺与营养</v>
          </cell>
          <cell r="S44" t="str">
            <v>海南海尼旅业有限公司石梅湾威斯汀酒店</v>
          </cell>
          <cell r="T44" t="str">
            <v>18789568692</v>
          </cell>
        </row>
        <row r="45">
          <cell r="G45" t="str">
            <v>杨兰</v>
          </cell>
          <cell r="H45" t="str">
            <v>女</v>
          </cell>
          <cell r="I45" t="str">
            <v>本科</v>
          </cell>
          <cell r="J45" t="str">
            <v>已婚</v>
          </cell>
          <cell r="K45" t="str">
            <v>1998-01-09</v>
          </cell>
          <cell r="L45" t="str">
            <v>汉</v>
          </cell>
          <cell r="M45" t="str">
            <v>460006199801097223</v>
          </cell>
          <cell r="N45" t="str">
            <v>海南省万宁市</v>
          </cell>
          <cell r="O45" t="str">
            <v>团员</v>
          </cell>
          <cell r="P45" t="str">
            <v>2021-06-18</v>
          </cell>
          <cell r="Q45" t="str">
            <v>衡阳师范学院</v>
          </cell>
          <cell r="R45" t="str">
            <v>商务英语</v>
          </cell>
          <cell r="S45" t="str">
            <v>海南伴山伴海酒店</v>
          </cell>
          <cell r="T45" t="str">
            <v>13006085392</v>
          </cell>
        </row>
        <row r="46">
          <cell r="G46" t="str">
            <v>王含泽</v>
          </cell>
          <cell r="H46" t="str">
            <v>男</v>
          </cell>
          <cell r="I46" t="str">
            <v>专科</v>
          </cell>
          <cell r="J46" t="str">
            <v>未婚</v>
          </cell>
          <cell r="K46" t="str">
            <v>1996-02-02</v>
          </cell>
          <cell r="L46" t="str">
            <v>汉族</v>
          </cell>
          <cell r="M46" t="str">
            <v>460006199602027230</v>
          </cell>
          <cell r="N46" t="str">
            <v>海南万宁</v>
          </cell>
          <cell r="O46" t="str">
            <v>群众</v>
          </cell>
          <cell r="P46" t="str">
            <v>2018年6月</v>
          </cell>
          <cell r="Q46" t="str">
            <v>海口经济学院</v>
          </cell>
          <cell r="R46" t="str">
            <v>财务管理</v>
          </cell>
          <cell r="S46" t="str">
            <v>无</v>
          </cell>
          <cell r="T46" t="str">
            <v>13158999317</v>
          </cell>
        </row>
        <row r="47">
          <cell r="G47" t="str">
            <v>林道镚</v>
          </cell>
          <cell r="H47" t="str">
            <v>男</v>
          </cell>
          <cell r="I47" t="str">
            <v>本科</v>
          </cell>
          <cell r="J47" t="str">
            <v>未婚</v>
          </cell>
          <cell r="K47" t="str">
            <v>1998-05-18</v>
          </cell>
          <cell r="L47" t="str">
            <v>黎族</v>
          </cell>
          <cell r="M47" t="str">
            <v>460006199805185618</v>
          </cell>
          <cell r="N47" t="str">
            <v>海南万宁</v>
          </cell>
          <cell r="O47" t="str">
            <v>团员</v>
          </cell>
          <cell r="P47" t="str">
            <v>2022年6月</v>
          </cell>
          <cell r="Q47" t="str">
            <v>琼台师范学院</v>
          </cell>
          <cell r="R47" t="str">
            <v>汉语言文学</v>
          </cell>
          <cell r="S47" t="str">
            <v>南桥镇人民政府</v>
          </cell>
          <cell r="T47" t="str">
            <v>13637529623</v>
          </cell>
        </row>
        <row r="48">
          <cell r="G48" t="str">
            <v>邢增鑫</v>
          </cell>
          <cell r="H48" t="str">
            <v>男</v>
          </cell>
          <cell r="I48" t="str">
            <v>专科</v>
          </cell>
          <cell r="J48" t="str">
            <v>未婚</v>
          </cell>
          <cell r="K48" t="str">
            <v>2000-07-17</v>
          </cell>
          <cell r="L48" t="str">
            <v>汉族</v>
          </cell>
          <cell r="M48" t="str">
            <v>460006200007175218</v>
          </cell>
          <cell r="N48" t="str">
            <v>海南万宁</v>
          </cell>
          <cell r="O48" t="str">
            <v>团员</v>
          </cell>
          <cell r="P48" t="str">
            <v>2023年6月</v>
          </cell>
          <cell r="Q48" t="str">
            <v>琼台师范学院</v>
          </cell>
          <cell r="R48" t="str">
            <v>体育运营与管理</v>
          </cell>
          <cell r="S48" t="str">
            <v>无</v>
          </cell>
          <cell r="T48" t="str">
            <v>17689700672</v>
          </cell>
        </row>
        <row r="49">
          <cell r="G49" t="str">
            <v>贺冰冰</v>
          </cell>
          <cell r="H49" t="str">
            <v>女</v>
          </cell>
          <cell r="I49" t="str">
            <v>专科</v>
          </cell>
          <cell r="J49" t="str">
            <v>已婚</v>
          </cell>
          <cell r="K49" t="str">
            <v>1991-10-14</v>
          </cell>
          <cell r="L49" t="str">
            <v>汉</v>
          </cell>
          <cell r="M49" t="str">
            <v>460006199110147228</v>
          </cell>
          <cell r="N49" t="str">
            <v>海南万宁</v>
          </cell>
          <cell r="O49" t="str">
            <v>群众</v>
          </cell>
          <cell r="P49" t="str">
            <v>2014年7月</v>
          </cell>
          <cell r="Q49" t="str">
            <v>三亚城市职业学院</v>
          </cell>
          <cell r="R49" t="str">
            <v>人力资源管理</v>
          </cell>
          <cell r="S49" t="str">
            <v>南桥镇人民政府</v>
          </cell>
          <cell r="T49" t="str">
            <v>15203025921</v>
          </cell>
        </row>
        <row r="50">
          <cell r="G50" t="str">
            <v>卢虹虹</v>
          </cell>
          <cell r="H50" t="str">
            <v>女</v>
          </cell>
          <cell r="I50" t="str">
            <v>本科</v>
          </cell>
          <cell r="J50" t="str">
            <v>未婚</v>
          </cell>
          <cell r="K50" t="str">
            <v>2002-11-08</v>
          </cell>
          <cell r="L50" t="str">
            <v>汉</v>
          </cell>
          <cell r="M50" t="str">
            <v>460006200211081489</v>
          </cell>
          <cell r="N50" t="str">
            <v>海南万宁</v>
          </cell>
          <cell r="O50" t="str">
            <v>群众</v>
          </cell>
          <cell r="P50" t="str">
            <v>2024年6月</v>
          </cell>
          <cell r="Q50" t="str">
            <v>海南科技职业大学</v>
          </cell>
          <cell r="R50" t="str">
            <v>金融管理</v>
          </cell>
          <cell r="S50" t="str">
            <v>无</v>
          </cell>
          <cell r="T50" t="str">
            <v>18976519981</v>
          </cell>
        </row>
        <row r="51">
          <cell r="G51" t="str">
            <v>李泽雪</v>
          </cell>
          <cell r="H51" t="str">
            <v>女</v>
          </cell>
          <cell r="I51" t="str">
            <v>专科</v>
          </cell>
          <cell r="J51" t="str">
            <v>已婚</v>
          </cell>
          <cell r="K51" t="str">
            <v>1993-10-14</v>
          </cell>
          <cell r="L51" t="str">
            <v>汉族</v>
          </cell>
          <cell r="M51" t="str">
            <v>460006199310144849</v>
          </cell>
          <cell r="N51" t="str">
            <v>海南省万宁市</v>
          </cell>
          <cell r="O51" t="str">
            <v>中共党员</v>
          </cell>
          <cell r="P51" t="str">
            <v>2012-06-30</v>
          </cell>
          <cell r="Q51" t="str">
            <v>广州工商职业技术学院</v>
          </cell>
          <cell r="R51" t="str">
            <v>商务日语</v>
          </cell>
          <cell r="S51" t="str">
            <v>海南省万宁市委政法委（劳务派遣）</v>
          </cell>
          <cell r="T51" t="str">
            <v>18889510340</v>
          </cell>
        </row>
        <row r="52">
          <cell r="G52" t="str">
            <v>陈名勇</v>
          </cell>
          <cell r="H52" t="str">
            <v>男</v>
          </cell>
          <cell r="I52" t="str">
            <v>本科</v>
          </cell>
          <cell r="J52" t="str">
            <v>未婚</v>
          </cell>
          <cell r="K52" t="str">
            <v>1996-08-10</v>
          </cell>
          <cell r="L52" t="str">
            <v>黎族</v>
          </cell>
          <cell r="M52" t="str">
            <v>460006199608107530</v>
          </cell>
          <cell r="N52" t="str">
            <v>海南万宁</v>
          </cell>
          <cell r="O52" t="str">
            <v>群众</v>
          </cell>
          <cell r="P52" t="str">
            <v>2020年12月</v>
          </cell>
          <cell r="Q52" t="str">
            <v>武汉科技大学</v>
          </cell>
          <cell r="R52" t="str">
            <v>环境艺术设计</v>
          </cell>
          <cell r="S52" t="str">
            <v>海南大和成环境工程有限公司</v>
          </cell>
          <cell r="T52" t="str">
            <v>13034448986</v>
          </cell>
        </row>
        <row r="53">
          <cell r="G53" t="str">
            <v>王磊</v>
          </cell>
          <cell r="H53" t="str">
            <v>女</v>
          </cell>
          <cell r="I53" t="str">
            <v>本科</v>
          </cell>
          <cell r="J53" t="str">
            <v>未婚</v>
          </cell>
          <cell r="K53" t="str">
            <v>1997-09-26</v>
          </cell>
          <cell r="L53" t="str">
            <v>汉族</v>
          </cell>
          <cell r="M53" t="str">
            <v>460006199709260024</v>
          </cell>
          <cell r="N53" t="str">
            <v>海南万宁</v>
          </cell>
          <cell r="O53" t="str">
            <v>团员</v>
          </cell>
          <cell r="P53" t="str">
            <v>2021年6月</v>
          </cell>
          <cell r="Q53" t="str">
            <v>海口经济学院</v>
          </cell>
          <cell r="R53" t="str">
            <v>会计学</v>
          </cell>
          <cell r="S53" t="str">
            <v>中税网税务师事务所集团（海南）有限公司</v>
          </cell>
          <cell r="T53" t="str">
            <v>13876611868</v>
          </cell>
        </row>
        <row r="54">
          <cell r="G54" t="str">
            <v>朱莹</v>
          </cell>
          <cell r="H54" t="str">
            <v>女</v>
          </cell>
          <cell r="I54" t="str">
            <v>本科</v>
          </cell>
          <cell r="J54" t="str">
            <v>未婚</v>
          </cell>
          <cell r="K54" t="str">
            <v>1999-06-08</v>
          </cell>
          <cell r="L54" t="str">
            <v>汉族</v>
          </cell>
          <cell r="M54" t="str">
            <v>460006199906087224</v>
          </cell>
          <cell r="N54" t="str">
            <v>海南万宁</v>
          </cell>
          <cell r="O54" t="str">
            <v>团员</v>
          </cell>
          <cell r="P54" t="str">
            <v>2020年6月</v>
          </cell>
          <cell r="Q54" t="str">
            <v>海南大学</v>
          </cell>
          <cell r="R54" t="str">
            <v>法律</v>
          </cell>
          <cell r="S54" t="str">
            <v>无</v>
          </cell>
          <cell r="T54" t="str">
            <v>19989870425</v>
          </cell>
        </row>
        <row r="55">
          <cell r="G55" t="str">
            <v>陈仙雨</v>
          </cell>
          <cell r="H55" t="str">
            <v>女</v>
          </cell>
          <cell r="I55" t="str">
            <v>专科</v>
          </cell>
          <cell r="J55" t="str">
            <v>未婚</v>
          </cell>
          <cell r="K55" t="str">
            <v>2002-01-17</v>
          </cell>
          <cell r="L55" t="str">
            <v>汉</v>
          </cell>
          <cell r="M55" t="str">
            <v>460006200201174825</v>
          </cell>
          <cell r="N55" t="str">
            <v>海南省万宁市</v>
          </cell>
          <cell r="O55" t="str">
            <v>团员</v>
          </cell>
          <cell r="P55" t="str">
            <v>2021年6月</v>
          </cell>
          <cell r="Q55" t="str">
            <v>琼台师范学院</v>
          </cell>
          <cell r="R55" t="str">
            <v>学前教育</v>
          </cell>
          <cell r="S55" t="str">
            <v>无</v>
          </cell>
          <cell r="T55" t="str">
            <v>17889781813</v>
          </cell>
        </row>
        <row r="56">
          <cell r="G56" t="str">
            <v>庄琳惠</v>
          </cell>
          <cell r="H56" t="str">
            <v>女</v>
          </cell>
          <cell r="I56" t="str">
            <v>专科</v>
          </cell>
          <cell r="J56" t="str">
            <v>未婚</v>
          </cell>
          <cell r="K56" t="str">
            <v>2001-05-28</v>
          </cell>
          <cell r="L56" t="str">
            <v>汉族</v>
          </cell>
          <cell r="M56" t="str">
            <v>460006200105282324</v>
          </cell>
          <cell r="N56" t="str">
            <v>海南省万宁市</v>
          </cell>
          <cell r="O56" t="str">
            <v>团员</v>
          </cell>
          <cell r="P56" t="str">
            <v>2022-06-30</v>
          </cell>
          <cell r="Q56" t="str">
            <v>湖北科技职业学院</v>
          </cell>
          <cell r="R56" t="str">
            <v>旅游管理</v>
          </cell>
          <cell r="S56" t="str">
            <v>海南省琼中黎族苗族自治县长征镇人民政府</v>
          </cell>
          <cell r="T56" t="str">
            <v>17689732346</v>
          </cell>
        </row>
        <row r="57">
          <cell r="G57" t="str">
            <v>林师伟</v>
          </cell>
          <cell r="H57" t="str">
            <v>男</v>
          </cell>
          <cell r="I57" t="str">
            <v>专科</v>
          </cell>
          <cell r="J57" t="str">
            <v>未婚</v>
          </cell>
          <cell r="K57" t="str">
            <v>2001-11-12</v>
          </cell>
          <cell r="L57" t="str">
            <v>汉</v>
          </cell>
          <cell r="M57" t="str">
            <v>460006200111122319</v>
          </cell>
          <cell r="N57" t="str">
            <v>海南万宁</v>
          </cell>
          <cell r="O57" t="str">
            <v>团员</v>
          </cell>
          <cell r="P57" t="str">
            <v>2024年6月</v>
          </cell>
          <cell r="Q57" t="str">
            <v>海南政法职业学院</v>
          </cell>
          <cell r="R57" t="str">
            <v>道路交通管理</v>
          </cell>
          <cell r="S57" t="str">
            <v>文昌市公安局</v>
          </cell>
          <cell r="T57" t="str">
            <v>18217924298</v>
          </cell>
        </row>
        <row r="58">
          <cell r="G58" t="str">
            <v>卓多振</v>
          </cell>
          <cell r="H58" t="str">
            <v>男</v>
          </cell>
          <cell r="I58" t="str">
            <v>专科</v>
          </cell>
          <cell r="J58" t="str">
            <v>已婚</v>
          </cell>
          <cell r="K58" t="str">
            <v>1994-06-19</v>
          </cell>
          <cell r="L58" t="str">
            <v>汉族</v>
          </cell>
          <cell r="M58" t="str">
            <v>460006199406191631</v>
          </cell>
          <cell r="N58" t="str">
            <v>海南万宁</v>
          </cell>
          <cell r="O58" t="str">
            <v>中共党员</v>
          </cell>
          <cell r="P58" t="str">
            <v>2017年6月</v>
          </cell>
          <cell r="Q58" t="str">
            <v>琼台师范学院</v>
          </cell>
          <cell r="R58" t="str">
            <v>体育教育</v>
          </cell>
          <cell r="S58" t="str">
            <v>中国邮政集团有限公司琼中分公司</v>
          </cell>
          <cell r="T58" t="str">
            <v>18589555199</v>
          </cell>
        </row>
        <row r="59">
          <cell r="G59" t="str">
            <v>林少娟</v>
          </cell>
          <cell r="H59" t="str">
            <v>女</v>
          </cell>
          <cell r="I59" t="str">
            <v>本科</v>
          </cell>
          <cell r="J59" t="str">
            <v>未婚</v>
          </cell>
          <cell r="K59" t="str">
            <v>2000-10-09</v>
          </cell>
          <cell r="L59" t="str">
            <v>汉族</v>
          </cell>
          <cell r="M59" t="str">
            <v>460006200010090645</v>
          </cell>
          <cell r="N59" t="str">
            <v>海南万宁</v>
          </cell>
          <cell r="O59" t="str">
            <v>团员</v>
          </cell>
          <cell r="P59" t="str">
            <v>2023年6月</v>
          </cell>
          <cell r="Q59" t="str">
            <v>湖南农业大学</v>
          </cell>
          <cell r="R59" t="str">
            <v>动物医学</v>
          </cell>
          <cell r="S59" t="str">
            <v>海南新生泉干细胞药物有限公司</v>
          </cell>
          <cell r="T59" t="str">
            <v>15108932340</v>
          </cell>
        </row>
        <row r="60">
          <cell r="G60" t="str">
            <v>叶高杰</v>
          </cell>
          <cell r="H60" t="str">
            <v>男</v>
          </cell>
          <cell r="I60" t="str">
            <v>专科</v>
          </cell>
          <cell r="J60" t="str">
            <v>未婚</v>
          </cell>
          <cell r="K60" t="str">
            <v>1999-01-21</v>
          </cell>
          <cell r="L60" t="str">
            <v>汉族</v>
          </cell>
          <cell r="M60" t="str">
            <v>460006199901210019</v>
          </cell>
          <cell r="N60" t="str">
            <v>海南万宁</v>
          </cell>
          <cell r="O60" t="str">
            <v>群众</v>
          </cell>
          <cell r="P60" t="str">
            <v>2019年6月14日</v>
          </cell>
          <cell r="Q60" t="str">
            <v>海南工商职业学院</v>
          </cell>
          <cell r="R60" t="str">
            <v>建设工程监理</v>
          </cell>
          <cell r="S60" t="str">
            <v>海南泓兴工程项目管理有限公司</v>
          </cell>
          <cell r="T60" t="str">
            <v>17733159592</v>
          </cell>
        </row>
        <row r="61">
          <cell r="G61" t="str">
            <v>胡小夏</v>
          </cell>
          <cell r="H61" t="str">
            <v>女</v>
          </cell>
          <cell r="I61" t="str">
            <v>专科</v>
          </cell>
          <cell r="J61" t="str">
            <v>未婚</v>
          </cell>
          <cell r="K61" t="str">
            <v>1998-05-01</v>
          </cell>
          <cell r="L61" t="str">
            <v>黎</v>
          </cell>
          <cell r="M61" t="str">
            <v>460006199805016224</v>
          </cell>
          <cell r="N61" t="str">
            <v>海南万宁</v>
          </cell>
          <cell r="O61" t="str">
            <v>群众</v>
          </cell>
          <cell r="P61" t="str">
            <v>2020年6月</v>
          </cell>
          <cell r="Q61" t="str">
            <v>海南工商职业学院</v>
          </cell>
          <cell r="R61" t="str">
            <v>财务管理</v>
          </cell>
          <cell r="S61" t="str">
            <v>无</v>
          </cell>
          <cell r="T61" t="str">
            <v>18289392397</v>
          </cell>
        </row>
        <row r="62">
          <cell r="G62" t="str">
            <v>陈娇丽</v>
          </cell>
          <cell r="H62" t="str">
            <v>女</v>
          </cell>
          <cell r="I62" t="str">
            <v>专科</v>
          </cell>
          <cell r="J62" t="str">
            <v>已婚</v>
          </cell>
          <cell r="K62" t="str">
            <v>1994-03-15</v>
          </cell>
          <cell r="L62" t="str">
            <v>黎</v>
          </cell>
          <cell r="M62" t="str">
            <v>460006199403157526</v>
          </cell>
          <cell r="N62" t="str">
            <v>海南万宁</v>
          </cell>
          <cell r="O62" t="str">
            <v>中共党员</v>
          </cell>
          <cell r="P62" t="str">
            <v>2013年6月</v>
          </cell>
          <cell r="Q62" t="str">
            <v>海口经济学院</v>
          </cell>
          <cell r="R62" t="str">
            <v>会计</v>
          </cell>
          <cell r="S62" t="str">
            <v>海南尚轩网络科技有限公司</v>
          </cell>
          <cell r="T62" t="str">
            <v>13876612706</v>
          </cell>
        </row>
        <row r="63">
          <cell r="G63" t="str">
            <v>冯文璐</v>
          </cell>
          <cell r="H63" t="str">
            <v>女</v>
          </cell>
          <cell r="I63" t="str">
            <v>专科</v>
          </cell>
          <cell r="J63" t="str">
            <v>未婚</v>
          </cell>
          <cell r="K63" t="str">
            <v>2002-03-24</v>
          </cell>
          <cell r="L63" t="str">
            <v>汉族</v>
          </cell>
          <cell r="M63" t="str">
            <v>460006200203241622</v>
          </cell>
          <cell r="N63" t="str">
            <v>海南万宁</v>
          </cell>
          <cell r="O63" t="str">
            <v>团员</v>
          </cell>
          <cell r="P63" t="str">
            <v>2023年7月</v>
          </cell>
          <cell r="Q63" t="str">
            <v>海南外国语职业学院</v>
          </cell>
          <cell r="R63" t="str">
            <v>学前教育</v>
          </cell>
          <cell r="S63" t="str">
            <v>无</v>
          </cell>
          <cell r="T63" t="str">
            <v>13307593458</v>
          </cell>
        </row>
        <row r="64">
          <cell r="G64" t="str">
            <v>崔经杰</v>
          </cell>
          <cell r="H64" t="str">
            <v>男</v>
          </cell>
          <cell r="I64" t="str">
            <v>专科</v>
          </cell>
          <cell r="J64" t="str">
            <v>未婚</v>
          </cell>
          <cell r="K64" t="str">
            <v>1998-11-18</v>
          </cell>
          <cell r="L64" t="str">
            <v>黎族</v>
          </cell>
          <cell r="M64" t="str">
            <v>460006199811187513</v>
          </cell>
          <cell r="N64" t="str">
            <v>海南万宁</v>
          </cell>
          <cell r="O64" t="str">
            <v>群众</v>
          </cell>
          <cell r="P64" t="str">
            <v>2018年6月</v>
          </cell>
          <cell r="Q64" t="str">
            <v>海南工商职业学院</v>
          </cell>
          <cell r="R64" t="str">
            <v>汽车检测与维修技术</v>
          </cell>
          <cell r="S64" t="str">
            <v>三亚正扬国际度假酒店</v>
          </cell>
          <cell r="T64" t="str">
            <v>15109849919</v>
          </cell>
        </row>
        <row r="65">
          <cell r="G65" t="str">
            <v>黄联</v>
          </cell>
          <cell r="H65" t="str">
            <v>男</v>
          </cell>
          <cell r="I65" t="str">
            <v>本科</v>
          </cell>
          <cell r="J65" t="str">
            <v>未婚</v>
          </cell>
          <cell r="K65" t="str">
            <v>2000-01-03</v>
          </cell>
          <cell r="L65" t="str">
            <v>壮族</v>
          </cell>
          <cell r="M65" t="str">
            <v>46000620000103721X</v>
          </cell>
          <cell r="N65" t="str">
            <v>海南万宁</v>
          </cell>
          <cell r="O65" t="str">
            <v>团员</v>
          </cell>
          <cell r="P65" t="str">
            <v>2023年6月</v>
          </cell>
          <cell r="Q65" t="str">
            <v>黑龙江科技大学</v>
          </cell>
          <cell r="R65" t="str">
            <v>电子信息工程</v>
          </cell>
          <cell r="S65" t="str">
            <v>海南智感科技有限公司</v>
          </cell>
          <cell r="T65" t="str">
            <v>18976641673</v>
          </cell>
        </row>
        <row r="66">
          <cell r="G66" t="str">
            <v>张美芳</v>
          </cell>
          <cell r="H66" t="str">
            <v>女</v>
          </cell>
          <cell r="I66" t="str">
            <v>本科</v>
          </cell>
          <cell r="J66" t="str">
            <v>未婚</v>
          </cell>
          <cell r="K66" t="str">
            <v>1999-10-18</v>
          </cell>
          <cell r="L66" t="str">
            <v>汉族</v>
          </cell>
          <cell r="M66" t="str">
            <v>460006199910187228</v>
          </cell>
          <cell r="N66" t="str">
            <v>海南万宁</v>
          </cell>
          <cell r="O66" t="str">
            <v>团员</v>
          </cell>
          <cell r="P66" t="str">
            <v>2021年6月</v>
          </cell>
          <cell r="Q66" t="str">
            <v>海南热带海洋学院</v>
          </cell>
          <cell r="R66" t="str">
            <v>汉语言文学</v>
          </cell>
          <cell r="S66" t="str">
            <v>三亚品房阁房产营销策划有限公司</v>
          </cell>
          <cell r="T66" t="str">
            <v>18689815041</v>
          </cell>
        </row>
        <row r="67">
          <cell r="G67" t="str">
            <v>翁伊婷</v>
          </cell>
          <cell r="H67" t="str">
            <v>女</v>
          </cell>
          <cell r="I67" t="str">
            <v>本科</v>
          </cell>
          <cell r="J67" t="str">
            <v>未婚</v>
          </cell>
          <cell r="K67" t="str">
            <v>2001-10-28</v>
          </cell>
          <cell r="L67" t="str">
            <v>汉族</v>
          </cell>
          <cell r="M67" t="str">
            <v>460006200110281625</v>
          </cell>
          <cell r="N67" t="str">
            <v>海南万宁</v>
          </cell>
          <cell r="O67" t="str">
            <v>群众</v>
          </cell>
          <cell r="P67" t="str">
            <v>2024年7月</v>
          </cell>
          <cell r="Q67" t="str">
            <v>忻州师范学院</v>
          </cell>
          <cell r="R67" t="str">
            <v>学前教育</v>
          </cell>
          <cell r="S67" t="str">
            <v>无</v>
          </cell>
          <cell r="T67" t="str">
            <v>13876131202</v>
          </cell>
        </row>
        <row r="68">
          <cell r="G68" t="str">
            <v>郑佳悦</v>
          </cell>
          <cell r="H68" t="str">
            <v>女</v>
          </cell>
          <cell r="I68" t="str">
            <v>专科</v>
          </cell>
          <cell r="J68" t="str">
            <v>未婚</v>
          </cell>
          <cell r="K68" t="str">
            <v>1997-04-03</v>
          </cell>
          <cell r="L68" t="str">
            <v>汉</v>
          </cell>
          <cell r="M68" t="str">
            <v>460006199704037229</v>
          </cell>
          <cell r="N68" t="str">
            <v>海南万宁</v>
          </cell>
          <cell r="O68" t="str">
            <v>团员</v>
          </cell>
          <cell r="P68" t="str">
            <v>2019年7月</v>
          </cell>
          <cell r="Q68" t="str">
            <v>江西司法警官职业技术学院</v>
          </cell>
          <cell r="R68" t="str">
            <v>罪犯心理测量与矫正技术</v>
          </cell>
          <cell r="S68" t="str">
            <v>海南奥特莱斯旅业开发有限公司</v>
          </cell>
          <cell r="T68" t="str">
            <v>18789569412</v>
          </cell>
        </row>
        <row r="69">
          <cell r="G69" t="str">
            <v>李善友</v>
          </cell>
          <cell r="H69" t="str">
            <v>男</v>
          </cell>
          <cell r="I69" t="str">
            <v>本科</v>
          </cell>
          <cell r="J69" t="str">
            <v>未婚</v>
          </cell>
          <cell r="K69" t="str">
            <v>2001-09-27</v>
          </cell>
          <cell r="L69" t="str">
            <v>汉族</v>
          </cell>
          <cell r="M69" t="str">
            <v>460006200109271614</v>
          </cell>
          <cell r="N69" t="str">
            <v>海南万宁</v>
          </cell>
          <cell r="O69" t="str">
            <v>中共党员</v>
          </cell>
          <cell r="P69" t="str">
            <v>2024年6月</v>
          </cell>
          <cell r="Q69" t="str">
            <v>内蒙古工业大学</v>
          </cell>
          <cell r="R69" t="str">
            <v>资源与环境经济学</v>
          </cell>
          <cell r="S69" t="str">
            <v>中国农业银行海南省分行万宁市支行</v>
          </cell>
          <cell r="T69" t="str">
            <v>15208977832</v>
          </cell>
        </row>
        <row r="70">
          <cell r="G70" t="str">
            <v>李高阳</v>
          </cell>
          <cell r="H70" t="str">
            <v>男</v>
          </cell>
          <cell r="I70" t="str">
            <v>本科</v>
          </cell>
          <cell r="J70" t="str">
            <v>未婚</v>
          </cell>
          <cell r="K70" t="str">
            <v>1995-04-15</v>
          </cell>
          <cell r="L70" t="str">
            <v>黎族</v>
          </cell>
          <cell r="M70" t="str">
            <v>460006199504157517</v>
          </cell>
          <cell r="N70" t="str">
            <v>海南万宁</v>
          </cell>
          <cell r="O70" t="str">
            <v>群众</v>
          </cell>
          <cell r="P70" t="str">
            <v>2018年7月</v>
          </cell>
          <cell r="Q70" t="str">
            <v>江西科技学院</v>
          </cell>
          <cell r="R70" t="str">
            <v>机械工程</v>
          </cell>
          <cell r="S70" t="str">
            <v>无</v>
          </cell>
          <cell r="T70" t="str">
            <v>13876281619</v>
          </cell>
        </row>
        <row r="71">
          <cell r="G71" t="str">
            <v>裴小冉</v>
          </cell>
          <cell r="H71" t="str">
            <v>女</v>
          </cell>
          <cell r="I71" t="str">
            <v>本科</v>
          </cell>
          <cell r="J71" t="str">
            <v>未婚</v>
          </cell>
          <cell r="K71" t="str">
            <v>2002-10-31</v>
          </cell>
          <cell r="L71" t="str">
            <v>黎族</v>
          </cell>
          <cell r="M71" t="str">
            <v>460006200210317226</v>
          </cell>
          <cell r="N71" t="str">
            <v>海南万宁</v>
          </cell>
          <cell r="O71" t="str">
            <v>团员</v>
          </cell>
          <cell r="P71" t="str">
            <v>2024年6月</v>
          </cell>
          <cell r="Q71" t="str">
            <v>三亚学院</v>
          </cell>
          <cell r="R71" t="str">
            <v>旅游管理</v>
          </cell>
          <cell r="S71" t="str">
            <v>无</v>
          </cell>
          <cell r="T71" t="str">
            <v>15298925026</v>
          </cell>
        </row>
        <row r="72">
          <cell r="G72" t="str">
            <v>胡薇</v>
          </cell>
          <cell r="H72" t="str">
            <v>女</v>
          </cell>
          <cell r="I72" t="str">
            <v>专科</v>
          </cell>
          <cell r="J72" t="str">
            <v>未婚</v>
          </cell>
          <cell r="K72" t="str">
            <v>1999-10-20</v>
          </cell>
          <cell r="L72" t="str">
            <v>黎族</v>
          </cell>
          <cell r="M72" t="str">
            <v>460006199910207225</v>
          </cell>
          <cell r="N72" t="str">
            <v>海南万宁</v>
          </cell>
          <cell r="O72" t="str">
            <v>群众</v>
          </cell>
          <cell r="P72" t="str">
            <v>2020年6月</v>
          </cell>
          <cell r="Q72" t="str">
            <v>海南经贸职业技术学院</v>
          </cell>
          <cell r="R72" t="str">
            <v>财务管理</v>
          </cell>
          <cell r="S72" t="str">
            <v>无</v>
          </cell>
          <cell r="T72" t="str">
            <v>13208939932</v>
          </cell>
        </row>
        <row r="73">
          <cell r="G73" t="str">
            <v>陈莉</v>
          </cell>
          <cell r="H73" t="str">
            <v>女</v>
          </cell>
          <cell r="I73" t="str">
            <v>专科</v>
          </cell>
          <cell r="J73" t="str">
            <v>已婚</v>
          </cell>
          <cell r="K73" t="str">
            <v>1992-02-15</v>
          </cell>
          <cell r="L73" t="str">
            <v>汉</v>
          </cell>
          <cell r="M73" t="str">
            <v>460006199202156826</v>
          </cell>
          <cell r="N73" t="str">
            <v>海南万宁</v>
          </cell>
          <cell r="O73" t="str">
            <v>群众</v>
          </cell>
          <cell r="P73" t="str">
            <v>2014年6月</v>
          </cell>
          <cell r="Q73" t="str">
            <v>琼台师范高等专科学校</v>
          </cell>
          <cell r="R73" t="str">
            <v>语文教育</v>
          </cell>
          <cell r="S73" t="str">
            <v>无</v>
          </cell>
          <cell r="T73" t="str">
            <v>18789553996</v>
          </cell>
        </row>
        <row r="74">
          <cell r="G74" t="str">
            <v>陈盈</v>
          </cell>
          <cell r="H74" t="str">
            <v>男</v>
          </cell>
          <cell r="I74" t="str">
            <v>本科</v>
          </cell>
          <cell r="J74" t="str">
            <v>未婚</v>
          </cell>
          <cell r="K74" t="str">
            <v>2002-03-06</v>
          </cell>
          <cell r="L74" t="str">
            <v>黎族</v>
          </cell>
          <cell r="M74" t="str">
            <v>460006200203066211</v>
          </cell>
          <cell r="N74" t="str">
            <v>海南省万宁市</v>
          </cell>
          <cell r="O74" t="str">
            <v>团员</v>
          </cell>
          <cell r="P74" t="str">
            <v>2024年七月</v>
          </cell>
          <cell r="Q74" t="str">
            <v>忻州师范学院</v>
          </cell>
          <cell r="R74" t="str">
            <v>通信工程</v>
          </cell>
          <cell r="S74" t="str">
            <v>无</v>
          </cell>
          <cell r="T74" t="str">
            <v>19989110893</v>
          </cell>
        </row>
        <row r="75">
          <cell r="G75" t="str">
            <v>黄慧</v>
          </cell>
          <cell r="H75" t="str">
            <v>女</v>
          </cell>
          <cell r="I75" t="str">
            <v>本科</v>
          </cell>
          <cell r="J75" t="str">
            <v>未婚</v>
          </cell>
          <cell r="K75" t="str">
            <v>1995-05-11</v>
          </cell>
          <cell r="L75" t="str">
            <v>黎族</v>
          </cell>
          <cell r="M75" t="str">
            <v>460006199505116223</v>
          </cell>
          <cell r="N75" t="str">
            <v>海南省万宁市</v>
          </cell>
          <cell r="O75" t="str">
            <v>群众</v>
          </cell>
          <cell r="P75" t="str">
            <v>2023-01-10</v>
          </cell>
          <cell r="Q75" t="str">
            <v>江西师范大学</v>
          </cell>
          <cell r="R75" t="str">
            <v>会计学</v>
          </cell>
          <cell r="S75" t="str">
            <v>海口市综合行政执法局美兰分局</v>
          </cell>
          <cell r="T75" t="str">
            <v>15108932940</v>
          </cell>
        </row>
        <row r="76">
          <cell r="G76" t="str">
            <v>龙玉颖</v>
          </cell>
          <cell r="H76" t="str">
            <v>女</v>
          </cell>
          <cell r="I76" t="str">
            <v>本科</v>
          </cell>
          <cell r="J76" t="str">
            <v>未婚</v>
          </cell>
          <cell r="K76" t="str">
            <v>2000-02-23</v>
          </cell>
          <cell r="L76" t="str">
            <v>黎族</v>
          </cell>
          <cell r="M76" t="str">
            <v>460006200002237221</v>
          </cell>
          <cell r="N76" t="str">
            <v>海南万宁</v>
          </cell>
          <cell r="O76" t="str">
            <v>团员</v>
          </cell>
          <cell r="P76" t="str">
            <v>2022年7月</v>
          </cell>
          <cell r="Q76" t="str">
            <v>商丘学院</v>
          </cell>
          <cell r="R76" t="str">
            <v>会计学</v>
          </cell>
          <cell r="S76" t="str">
            <v>无</v>
          </cell>
          <cell r="T76" t="str">
            <v>15706506496</v>
          </cell>
        </row>
        <row r="77">
          <cell r="G77" t="str">
            <v>翁应川</v>
          </cell>
          <cell r="H77" t="str">
            <v>男</v>
          </cell>
          <cell r="I77" t="str">
            <v>本科</v>
          </cell>
          <cell r="J77" t="str">
            <v>已婚</v>
          </cell>
          <cell r="K77" t="str">
            <v>1998-08-19</v>
          </cell>
          <cell r="L77" t="str">
            <v>汉</v>
          </cell>
          <cell r="M77" t="str">
            <v>460006199808192012</v>
          </cell>
          <cell r="N77" t="str">
            <v>海南万宁</v>
          </cell>
          <cell r="O77" t="str">
            <v>团员</v>
          </cell>
          <cell r="P77" t="str">
            <v>2024年7月</v>
          </cell>
          <cell r="Q77" t="str">
            <v>湖北理工学院</v>
          </cell>
          <cell r="R77" t="str">
            <v>财务管理</v>
          </cell>
          <cell r="S77" t="str">
            <v>中启行财务咨询（海南）有限公司</v>
          </cell>
          <cell r="T77" t="str">
            <v>17744870232</v>
          </cell>
        </row>
        <row r="78">
          <cell r="G78" t="str">
            <v>吴朝正</v>
          </cell>
          <cell r="H78" t="str">
            <v>男</v>
          </cell>
          <cell r="I78" t="str">
            <v>本科</v>
          </cell>
          <cell r="J78" t="str">
            <v>未婚</v>
          </cell>
          <cell r="K78" t="str">
            <v>1990-11-08</v>
          </cell>
          <cell r="L78" t="str">
            <v>汉族</v>
          </cell>
          <cell r="M78" t="str">
            <v>460006199011080435</v>
          </cell>
          <cell r="N78" t="str">
            <v>海南万宁</v>
          </cell>
          <cell r="O78" t="str">
            <v>群众</v>
          </cell>
          <cell r="P78" t="str">
            <v>2015年7月</v>
          </cell>
          <cell r="Q78" t="str">
            <v>海南师范大学</v>
          </cell>
          <cell r="R78" t="str">
            <v>地理科学</v>
          </cell>
          <cell r="S78" t="str">
            <v>北京人天书店</v>
          </cell>
          <cell r="T78" t="str">
            <v>15808979066</v>
          </cell>
        </row>
        <row r="79">
          <cell r="G79" t="str">
            <v>陈开坤</v>
          </cell>
          <cell r="H79" t="str">
            <v>男</v>
          </cell>
          <cell r="I79" t="str">
            <v>专科</v>
          </cell>
          <cell r="J79" t="str">
            <v>未婚</v>
          </cell>
          <cell r="K79" t="str">
            <v>1996-07-03</v>
          </cell>
          <cell r="L79" t="str">
            <v>汉族</v>
          </cell>
          <cell r="M79" t="str">
            <v>460006199607033111</v>
          </cell>
          <cell r="N79" t="str">
            <v>海南万宁</v>
          </cell>
          <cell r="O79" t="str">
            <v>团员</v>
          </cell>
          <cell r="P79" t="str">
            <v>2019年6月</v>
          </cell>
          <cell r="Q79" t="str">
            <v>海南经贸职业技术学院</v>
          </cell>
          <cell r="R79" t="str">
            <v>汽车检测与维修技术专业</v>
          </cell>
          <cell r="S79" t="str">
            <v>海南科劳德科技发展有限公司</v>
          </cell>
          <cell r="T79" t="str">
            <v>13876237405</v>
          </cell>
        </row>
        <row r="80">
          <cell r="G80" t="str">
            <v>温小曼</v>
          </cell>
          <cell r="H80" t="str">
            <v>女</v>
          </cell>
          <cell r="I80" t="str">
            <v>本科</v>
          </cell>
          <cell r="J80" t="str">
            <v>未婚</v>
          </cell>
          <cell r="K80" t="str">
            <v>1992-10-05</v>
          </cell>
          <cell r="L80" t="str">
            <v>汉族</v>
          </cell>
          <cell r="M80" t="str">
            <v>460006199210050626</v>
          </cell>
          <cell r="N80" t="str">
            <v>海南万宁</v>
          </cell>
          <cell r="O80" t="str">
            <v>群众</v>
          </cell>
          <cell r="P80" t="str">
            <v>2016年7月</v>
          </cell>
          <cell r="Q80" t="str">
            <v>江西科技师范大学</v>
          </cell>
          <cell r="R80" t="str">
            <v>旅游管理</v>
          </cell>
          <cell r="S80" t="str">
            <v>无</v>
          </cell>
          <cell r="T80" t="str">
            <v>18289422630</v>
          </cell>
        </row>
        <row r="81">
          <cell r="G81" t="str">
            <v>林立雄</v>
          </cell>
          <cell r="H81" t="str">
            <v>男</v>
          </cell>
          <cell r="I81" t="str">
            <v>本科</v>
          </cell>
          <cell r="J81" t="str">
            <v>未婚</v>
          </cell>
          <cell r="K81" t="str">
            <v>1991-01-22</v>
          </cell>
          <cell r="L81" t="str">
            <v>汉族</v>
          </cell>
          <cell r="M81" t="str">
            <v>460006199101227234</v>
          </cell>
          <cell r="N81" t="str">
            <v>海南万宁</v>
          </cell>
          <cell r="O81" t="str">
            <v>群众</v>
          </cell>
          <cell r="P81" t="str">
            <v>2014年6月</v>
          </cell>
          <cell r="Q81" t="str">
            <v>海口经济学院</v>
          </cell>
          <cell r="R81" t="str">
            <v>土木工程</v>
          </cell>
          <cell r="S81" t="str">
            <v>无</v>
          </cell>
          <cell r="T81" t="str">
            <v>13158960073</v>
          </cell>
        </row>
        <row r="82">
          <cell r="G82" t="str">
            <v>王生标</v>
          </cell>
          <cell r="H82" t="str">
            <v>男</v>
          </cell>
          <cell r="I82" t="str">
            <v>本科</v>
          </cell>
          <cell r="J82" t="str">
            <v>未婚</v>
          </cell>
          <cell r="K82" t="str">
            <v>2002-07-28</v>
          </cell>
          <cell r="L82" t="str">
            <v>汉族</v>
          </cell>
          <cell r="M82" t="str">
            <v>460006200207285219</v>
          </cell>
          <cell r="N82" t="str">
            <v>海南万宁</v>
          </cell>
          <cell r="O82" t="str">
            <v>团员</v>
          </cell>
          <cell r="P82" t="str">
            <v>2024年6月19日</v>
          </cell>
          <cell r="Q82" t="str">
            <v>北京科技大学天津学院</v>
          </cell>
          <cell r="R82" t="str">
            <v>会计学</v>
          </cell>
          <cell r="S82" t="str">
            <v>三亚嗨亚人力资源服务管理有限公司</v>
          </cell>
          <cell r="T82" t="str">
            <v>16629331728</v>
          </cell>
        </row>
        <row r="83">
          <cell r="G83" t="str">
            <v>凌美娟</v>
          </cell>
          <cell r="H83" t="str">
            <v>女</v>
          </cell>
          <cell r="I83" t="str">
            <v>专科</v>
          </cell>
          <cell r="J83" t="str">
            <v>已婚</v>
          </cell>
          <cell r="K83" t="str">
            <v>1995-09-26</v>
          </cell>
          <cell r="L83" t="str">
            <v>汉族</v>
          </cell>
          <cell r="M83" t="str">
            <v>460006199509266827</v>
          </cell>
          <cell r="N83" t="str">
            <v>海南省万宁市</v>
          </cell>
          <cell r="O83" t="str">
            <v>群众</v>
          </cell>
          <cell r="P83" t="str">
            <v>2017年6月</v>
          </cell>
          <cell r="Q83" t="str">
            <v>海南外国语职业学院</v>
          </cell>
          <cell r="R83" t="str">
            <v>应用英语</v>
          </cell>
          <cell r="S83" t="str">
            <v>无</v>
          </cell>
          <cell r="T83" t="str">
            <v>18889729356</v>
          </cell>
        </row>
        <row r="84">
          <cell r="G84" t="str">
            <v>鄞子瑜</v>
          </cell>
          <cell r="H84" t="str">
            <v>女</v>
          </cell>
          <cell r="I84" t="str">
            <v>本科</v>
          </cell>
          <cell r="J84" t="str">
            <v>未婚</v>
          </cell>
          <cell r="K84" t="str">
            <v>2002-01-20</v>
          </cell>
          <cell r="L84" t="str">
            <v>黎族</v>
          </cell>
          <cell r="M84" t="str">
            <v>460006200201204828</v>
          </cell>
          <cell r="N84" t="str">
            <v>海南万宁</v>
          </cell>
          <cell r="O84" t="str">
            <v>群众</v>
          </cell>
          <cell r="P84" t="str">
            <v>2024年6月</v>
          </cell>
          <cell r="Q84" t="str">
            <v>烟台大学</v>
          </cell>
          <cell r="R84" t="str">
            <v>工商管理专业</v>
          </cell>
          <cell r="S84" t="str">
            <v>无</v>
          </cell>
          <cell r="T84" t="str">
            <v>13907528470</v>
          </cell>
        </row>
        <row r="85">
          <cell r="G85" t="str">
            <v>邓运达</v>
          </cell>
          <cell r="H85" t="str">
            <v>男</v>
          </cell>
          <cell r="I85" t="str">
            <v>专科</v>
          </cell>
          <cell r="J85" t="str">
            <v>未婚</v>
          </cell>
          <cell r="K85" t="str">
            <v>1996-03-07</v>
          </cell>
          <cell r="L85" t="str">
            <v>苗</v>
          </cell>
          <cell r="M85" t="str">
            <v>460006199603075912</v>
          </cell>
          <cell r="N85" t="str">
            <v>海南万宁</v>
          </cell>
          <cell r="O85" t="str">
            <v>群众</v>
          </cell>
          <cell r="P85" t="str">
            <v>2019年6月</v>
          </cell>
          <cell r="Q85" t="str">
            <v>新余学院</v>
          </cell>
          <cell r="R85" t="str">
            <v>机械制造及其自动化</v>
          </cell>
          <cell r="S85" t="str">
            <v>无</v>
          </cell>
          <cell r="T85" t="str">
            <v>17379033776</v>
          </cell>
        </row>
        <row r="86">
          <cell r="G86" t="str">
            <v>刘沅昊</v>
          </cell>
          <cell r="H86" t="str">
            <v>男</v>
          </cell>
          <cell r="I86" t="str">
            <v>本科</v>
          </cell>
          <cell r="J86" t="str">
            <v>未婚</v>
          </cell>
          <cell r="K86" t="str">
            <v>2001-09-06</v>
          </cell>
          <cell r="L86" t="str">
            <v>汉族</v>
          </cell>
          <cell r="M86" t="str">
            <v>460006200109064412</v>
          </cell>
          <cell r="N86" t="str">
            <v>海南万宁</v>
          </cell>
          <cell r="O86" t="str">
            <v>团员</v>
          </cell>
          <cell r="P86" t="str">
            <v>2023-07-01</v>
          </cell>
          <cell r="Q86" t="str">
            <v>华北水利水电大学</v>
          </cell>
          <cell r="R86" t="str">
            <v>软件工程</v>
          </cell>
          <cell r="S86" t="str">
            <v>无</v>
          </cell>
          <cell r="T86" t="str">
            <v>18889514214</v>
          </cell>
        </row>
        <row r="87">
          <cell r="G87" t="str">
            <v>陈庭</v>
          </cell>
          <cell r="H87" t="str">
            <v>女</v>
          </cell>
          <cell r="I87" t="str">
            <v>本科</v>
          </cell>
          <cell r="J87" t="str">
            <v>已婚</v>
          </cell>
          <cell r="K87" t="str">
            <v>1998-03-25</v>
          </cell>
          <cell r="L87" t="str">
            <v>黎族</v>
          </cell>
          <cell r="M87" t="str">
            <v>460006199803256224</v>
          </cell>
          <cell r="N87" t="str">
            <v>海南万宁</v>
          </cell>
          <cell r="O87" t="str">
            <v>中共党员</v>
          </cell>
          <cell r="P87" t="str">
            <v>2021年6月</v>
          </cell>
          <cell r="Q87" t="str">
            <v>海南热带海洋学院</v>
          </cell>
          <cell r="R87" t="str">
            <v>食品科学与工程（营养与养生方向）</v>
          </cell>
          <cell r="S87" t="str">
            <v>海南口味王科技发展有限公司</v>
          </cell>
          <cell r="T87" t="str">
            <v>18089785856</v>
          </cell>
        </row>
        <row r="88">
          <cell r="G88" t="str">
            <v>杨盛征</v>
          </cell>
          <cell r="H88" t="str">
            <v>女</v>
          </cell>
          <cell r="I88" t="str">
            <v>专科</v>
          </cell>
          <cell r="J88" t="str">
            <v>已婚</v>
          </cell>
          <cell r="K88" t="str">
            <v>1992-07-20</v>
          </cell>
          <cell r="L88" t="str">
            <v>汉族</v>
          </cell>
          <cell r="M88" t="str">
            <v>460006199207207223</v>
          </cell>
          <cell r="N88" t="str">
            <v>海南万宁</v>
          </cell>
          <cell r="O88" t="str">
            <v>中共党员</v>
          </cell>
          <cell r="P88" t="str">
            <v>2012年6月</v>
          </cell>
          <cell r="Q88" t="str">
            <v>广西城市职业学院</v>
          </cell>
          <cell r="R88" t="str">
            <v>会计电算化</v>
          </cell>
          <cell r="S88" t="str">
            <v>海南省白沙县公安局</v>
          </cell>
          <cell r="T88" t="str">
            <v>13976335782</v>
          </cell>
        </row>
        <row r="89">
          <cell r="G89" t="str">
            <v>卓齐伟</v>
          </cell>
          <cell r="H89" t="str">
            <v>男</v>
          </cell>
          <cell r="I89" t="str">
            <v>本科</v>
          </cell>
          <cell r="J89" t="str">
            <v>未婚</v>
          </cell>
          <cell r="K89" t="str">
            <v>1998-08-14</v>
          </cell>
          <cell r="L89" t="str">
            <v>汉</v>
          </cell>
          <cell r="M89" t="str">
            <v>460006199808140415</v>
          </cell>
          <cell r="N89" t="str">
            <v>海南万宁</v>
          </cell>
          <cell r="O89" t="str">
            <v>群众</v>
          </cell>
          <cell r="P89" t="str">
            <v>2021-06-23</v>
          </cell>
          <cell r="Q89" t="str">
            <v>黑龙江科技大学</v>
          </cell>
          <cell r="R89" t="str">
            <v>电子信息工程</v>
          </cell>
          <cell r="S89" t="str">
            <v>无</v>
          </cell>
          <cell r="T89" t="str">
            <v>15248973509</v>
          </cell>
        </row>
        <row r="90">
          <cell r="G90" t="str">
            <v>吴玉</v>
          </cell>
          <cell r="H90" t="str">
            <v>女</v>
          </cell>
          <cell r="I90" t="str">
            <v>本科</v>
          </cell>
          <cell r="J90" t="str">
            <v>未婚</v>
          </cell>
          <cell r="K90" t="str">
            <v>1998-06-16</v>
          </cell>
          <cell r="L90" t="str">
            <v>汉族</v>
          </cell>
          <cell r="M90" t="str">
            <v>460006199806162362</v>
          </cell>
          <cell r="N90" t="str">
            <v>海南省万宁市</v>
          </cell>
          <cell r="O90" t="str">
            <v>团员</v>
          </cell>
          <cell r="P90" t="str">
            <v>2021-07-01</v>
          </cell>
          <cell r="Q90" t="str">
            <v>忻州师范学院</v>
          </cell>
          <cell r="R90" t="str">
            <v>通信工程</v>
          </cell>
          <cell r="S90" t="str">
            <v>龙滚镇人民政府</v>
          </cell>
          <cell r="T90" t="str">
            <v>17508935152</v>
          </cell>
        </row>
        <row r="91">
          <cell r="G91" t="str">
            <v>王春力</v>
          </cell>
          <cell r="H91" t="str">
            <v>女</v>
          </cell>
          <cell r="I91" t="str">
            <v>本科</v>
          </cell>
          <cell r="J91" t="str">
            <v>未婚</v>
          </cell>
          <cell r="K91" t="str">
            <v>1996-01-02</v>
          </cell>
          <cell r="L91" t="str">
            <v>汉族</v>
          </cell>
          <cell r="M91" t="str">
            <v>46000619960102234X</v>
          </cell>
          <cell r="N91" t="str">
            <v>海南万宁</v>
          </cell>
          <cell r="O91" t="str">
            <v>群众</v>
          </cell>
          <cell r="P91" t="str">
            <v>2019年6月</v>
          </cell>
          <cell r="Q91" t="str">
            <v>安徽农业大学</v>
          </cell>
          <cell r="R91" t="str">
            <v>地理信息科学</v>
          </cell>
          <cell r="S91" t="str">
            <v>海南清誉建筑工程有限公司</v>
          </cell>
          <cell r="T91" t="str">
            <v>18417190219</v>
          </cell>
        </row>
        <row r="92">
          <cell r="G92" t="str">
            <v>廖华</v>
          </cell>
          <cell r="H92" t="str">
            <v>女</v>
          </cell>
          <cell r="I92" t="str">
            <v>专科</v>
          </cell>
          <cell r="J92" t="str">
            <v>已婚</v>
          </cell>
          <cell r="K92" t="str">
            <v>1991-06-05</v>
          </cell>
          <cell r="L92" t="str">
            <v>壮族</v>
          </cell>
          <cell r="M92" t="str">
            <v>45222519910605212X</v>
          </cell>
          <cell r="N92" t="str">
            <v>海南万宁</v>
          </cell>
          <cell r="O92" t="str">
            <v>中共党员</v>
          </cell>
          <cell r="P92" t="str">
            <v>2014年6月</v>
          </cell>
          <cell r="Q92" t="str">
            <v>河池学院</v>
          </cell>
          <cell r="R92" t="str">
            <v>旅游管理</v>
          </cell>
          <cell r="S92" t="str">
            <v>无</v>
          </cell>
          <cell r="T92" t="str">
            <v>17889859523</v>
          </cell>
        </row>
        <row r="93">
          <cell r="G93" t="str">
            <v>刁彩霞</v>
          </cell>
          <cell r="H93" t="str">
            <v>女</v>
          </cell>
          <cell r="I93" t="str">
            <v>专科</v>
          </cell>
          <cell r="J93" t="str">
            <v>已婚</v>
          </cell>
          <cell r="K93" t="str">
            <v>1993-02-01</v>
          </cell>
          <cell r="L93" t="str">
            <v>汉族</v>
          </cell>
          <cell r="M93" t="str">
            <v>460006199302017225</v>
          </cell>
          <cell r="N93" t="str">
            <v>海南万宁</v>
          </cell>
          <cell r="O93" t="str">
            <v>群众</v>
          </cell>
          <cell r="P93" t="str">
            <v>2015年6月</v>
          </cell>
          <cell r="Q93" t="str">
            <v>湖南大众传媒职业技术学院</v>
          </cell>
          <cell r="R93" t="str">
            <v>广播电视技术</v>
          </cell>
          <cell r="S93" t="str">
            <v>中免凤凰机场免税品有限公司</v>
          </cell>
          <cell r="T93" t="str">
            <v>15500986946</v>
          </cell>
        </row>
        <row r="94">
          <cell r="G94" t="str">
            <v>罗娇芳</v>
          </cell>
          <cell r="H94" t="str">
            <v>女</v>
          </cell>
          <cell r="I94" t="str">
            <v>专科</v>
          </cell>
          <cell r="J94" t="str">
            <v>未婚</v>
          </cell>
          <cell r="K94" t="str">
            <v>2002-09-13</v>
          </cell>
          <cell r="L94" t="str">
            <v>汉族</v>
          </cell>
          <cell r="M94" t="str">
            <v>460006200209134828</v>
          </cell>
          <cell r="N94" t="str">
            <v>海南万宁</v>
          </cell>
          <cell r="O94" t="str">
            <v>团员</v>
          </cell>
          <cell r="P94" t="str">
            <v>2024-06-30</v>
          </cell>
          <cell r="Q94" t="str">
            <v>海南医科大学</v>
          </cell>
          <cell r="R94" t="str">
            <v>应用心理学</v>
          </cell>
          <cell r="S94" t="str">
            <v>无</v>
          </cell>
          <cell r="T94" t="str">
            <v>15091989262</v>
          </cell>
        </row>
        <row r="95">
          <cell r="G95" t="str">
            <v>吴天孔</v>
          </cell>
          <cell r="H95" t="str">
            <v>男</v>
          </cell>
          <cell r="I95" t="str">
            <v>专科</v>
          </cell>
          <cell r="J95" t="str">
            <v>未婚</v>
          </cell>
          <cell r="K95" t="str">
            <v>1999-07-09</v>
          </cell>
          <cell r="L95" t="str">
            <v>汉族</v>
          </cell>
          <cell r="M95" t="str">
            <v>46000619990709061X</v>
          </cell>
          <cell r="N95" t="str">
            <v>海南省万宁市万城镇三联村委会书田三队</v>
          </cell>
          <cell r="O95" t="str">
            <v>团员</v>
          </cell>
          <cell r="P95" t="str">
            <v>2021年六月二十八日</v>
          </cell>
          <cell r="Q95" t="str">
            <v>三亚城市市职业学院</v>
          </cell>
          <cell r="R95" t="str">
            <v>高速铁路客运乘务</v>
          </cell>
          <cell r="S95" t="str">
            <v>无</v>
          </cell>
          <cell r="T95" t="str">
            <v>18889142159</v>
          </cell>
        </row>
        <row r="96">
          <cell r="G96" t="str">
            <v>王时涛</v>
          </cell>
          <cell r="H96" t="str">
            <v>男</v>
          </cell>
          <cell r="I96" t="str">
            <v>专科</v>
          </cell>
          <cell r="J96" t="str">
            <v>未婚</v>
          </cell>
          <cell r="K96" t="str">
            <v>2001-12-09</v>
          </cell>
          <cell r="L96" t="str">
            <v>黎</v>
          </cell>
          <cell r="M96" t="str">
            <v>460006200112097258</v>
          </cell>
          <cell r="N96" t="str">
            <v>海南万宁</v>
          </cell>
          <cell r="O96" t="str">
            <v>群众</v>
          </cell>
          <cell r="P96" t="str">
            <v>2021年6月</v>
          </cell>
          <cell r="Q96" t="str">
            <v>武汉外语外事职业学院</v>
          </cell>
          <cell r="R96" t="str">
            <v>计算机应用技术</v>
          </cell>
          <cell r="S96" t="str">
            <v>海南顺达实业有限公司</v>
          </cell>
          <cell r="T96" t="str">
            <v>17608959848</v>
          </cell>
        </row>
        <row r="97">
          <cell r="G97" t="str">
            <v>苏德宾</v>
          </cell>
          <cell r="H97" t="str">
            <v>男</v>
          </cell>
          <cell r="I97" t="str">
            <v>本科</v>
          </cell>
          <cell r="J97" t="str">
            <v>未婚</v>
          </cell>
          <cell r="K97" t="str">
            <v>1996-08-04</v>
          </cell>
          <cell r="L97" t="str">
            <v>汉族</v>
          </cell>
          <cell r="M97" t="str">
            <v>460006199608044015</v>
          </cell>
          <cell r="N97" t="str">
            <v>海南省万宁市</v>
          </cell>
          <cell r="O97" t="str">
            <v>中共党员</v>
          </cell>
          <cell r="P97" t="str">
            <v>2019-06</v>
          </cell>
          <cell r="Q97" t="str">
            <v>江西理工大学</v>
          </cell>
          <cell r="R97" t="str">
            <v>电气工程及其自动化</v>
          </cell>
          <cell r="S97" t="str">
            <v>陵水黎族自治县城乡建设有限公司</v>
          </cell>
          <cell r="T97" t="str">
            <v>15779895787</v>
          </cell>
        </row>
        <row r="98">
          <cell r="G98" t="str">
            <v>廖斌</v>
          </cell>
          <cell r="H98" t="str">
            <v>男</v>
          </cell>
          <cell r="I98" t="str">
            <v>专科</v>
          </cell>
          <cell r="J98" t="str">
            <v>未婚</v>
          </cell>
          <cell r="K98" t="str">
            <v>1992-08-01</v>
          </cell>
          <cell r="L98" t="str">
            <v>汉族</v>
          </cell>
          <cell r="M98" t="str">
            <v>460006199208017237</v>
          </cell>
          <cell r="N98" t="str">
            <v>海南万宁</v>
          </cell>
          <cell r="O98" t="str">
            <v>团员</v>
          </cell>
          <cell r="P98" t="str">
            <v>2012年6月</v>
          </cell>
          <cell r="Q98" t="str">
            <v>湖南工学院</v>
          </cell>
          <cell r="R98" t="str">
            <v>建筑装饰工程技术</v>
          </cell>
          <cell r="S98" t="str">
            <v>国营南林农场</v>
          </cell>
          <cell r="T98" t="str">
            <v>17673042280</v>
          </cell>
        </row>
        <row r="99">
          <cell r="G99" t="str">
            <v>许学妹</v>
          </cell>
          <cell r="H99" t="str">
            <v>女</v>
          </cell>
          <cell r="I99" t="str">
            <v>专科</v>
          </cell>
          <cell r="J99" t="str">
            <v>未婚</v>
          </cell>
          <cell r="K99" t="str">
            <v>1996-04-21</v>
          </cell>
          <cell r="L99" t="str">
            <v>汉</v>
          </cell>
          <cell r="M99" t="str">
            <v>460006199604218743</v>
          </cell>
          <cell r="N99" t="str">
            <v>海南万宁</v>
          </cell>
          <cell r="O99" t="str">
            <v>群众</v>
          </cell>
          <cell r="P99" t="str">
            <v>2019年7月</v>
          </cell>
          <cell r="Q99" t="str">
            <v>海南经贸职业技术学院</v>
          </cell>
          <cell r="R99" t="str">
            <v>移动通信技术专业</v>
          </cell>
          <cell r="S99" t="str">
            <v>海南藤蔓达服饰有限公司</v>
          </cell>
          <cell r="T99" t="str">
            <v>18889514667</v>
          </cell>
        </row>
        <row r="100">
          <cell r="G100" t="str">
            <v>陈娜娜</v>
          </cell>
          <cell r="H100" t="str">
            <v>女</v>
          </cell>
          <cell r="I100" t="str">
            <v>专科</v>
          </cell>
          <cell r="J100" t="str">
            <v>未婚</v>
          </cell>
          <cell r="K100" t="str">
            <v>1998-12-05</v>
          </cell>
          <cell r="L100" t="str">
            <v>汉</v>
          </cell>
          <cell r="M100" t="str">
            <v>460006199812058748</v>
          </cell>
          <cell r="N100" t="str">
            <v>海南省万宁市</v>
          </cell>
          <cell r="O100" t="str">
            <v>团员</v>
          </cell>
          <cell r="P100" t="str">
            <v>2021年6月</v>
          </cell>
          <cell r="Q100" t="str">
            <v>琼台师范学院</v>
          </cell>
          <cell r="R100" t="str">
            <v>语文教育</v>
          </cell>
          <cell r="S100" t="str">
            <v>海口大耳朵图书有限公司</v>
          </cell>
          <cell r="T100" t="str">
            <v>16689564121</v>
          </cell>
        </row>
        <row r="101">
          <cell r="G101" t="str">
            <v>林干淞</v>
          </cell>
          <cell r="H101" t="str">
            <v>男</v>
          </cell>
          <cell r="I101" t="str">
            <v>专科</v>
          </cell>
          <cell r="J101" t="str">
            <v>未婚</v>
          </cell>
          <cell r="K101" t="str">
            <v>1996-01-25</v>
          </cell>
          <cell r="L101" t="str">
            <v>汉族</v>
          </cell>
          <cell r="M101" t="str">
            <v>460006199601257253</v>
          </cell>
          <cell r="N101" t="str">
            <v>海南万宁</v>
          </cell>
          <cell r="O101" t="str">
            <v>团员</v>
          </cell>
          <cell r="P101" t="str">
            <v>2018年6月</v>
          </cell>
          <cell r="Q101" t="str">
            <v>南宁学院</v>
          </cell>
          <cell r="R101" t="str">
            <v>电子商务</v>
          </cell>
          <cell r="S101" t="str">
            <v>无</v>
          </cell>
          <cell r="T101" t="str">
            <v>18689807886</v>
          </cell>
        </row>
        <row r="102">
          <cell r="G102" t="str">
            <v>冯丽雯</v>
          </cell>
          <cell r="H102" t="str">
            <v>女</v>
          </cell>
          <cell r="I102" t="str">
            <v>本科</v>
          </cell>
          <cell r="J102" t="str">
            <v>未婚</v>
          </cell>
          <cell r="K102" t="str">
            <v>2000-09-11</v>
          </cell>
          <cell r="L102" t="str">
            <v>汉族</v>
          </cell>
          <cell r="M102" t="str">
            <v>460006200009111664</v>
          </cell>
          <cell r="N102" t="str">
            <v>海南万宁</v>
          </cell>
          <cell r="O102" t="str">
            <v>团员</v>
          </cell>
          <cell r="P102" t="str">
            <v>2024年6月</v>
          </cell>
          <cell r="Q102" t="str">
            <v>广西城市职业大学</v>
          </cell>
          <cell r="R102" t="str">
            <v>康复治疗</v>
          </cell>
          <cell r="S102" t="str">
            <v>待业</v>
          </cell>
          <cell r="T102" t="str">
            <v>18389342070</v>
          </cell>
        </row>
        <row r="103">
          <cell r="G103" t="str">
            <v>陈鹏元</v>
          </cell>
          <cell r="H103" t="str">
            <v>男</v>
          </cell>
          <cell r="I103" t="str">
            <v>本科</v>
          </cell>
          <cell r="J103" t="str">
            <v>未婚</v>
          </cell>
          <cell r="K103" t="str">
            <v>1997-04-08</v>
          </cell>
          <cell r="L103" t="str">
            <v>汉族</v>
          </cell>
          <cell r="M103" t="str">
            <v>460006199704087218</v>
          </cell>
          <cell r="N103" t="str">
            <v>海南万宁</v>
          </cell>
          <cell r="O103" t="str">
            <v>群众</v>
          </cell>
          <cell r="P103" t="str">
            <v>2020年9月</v>
          </cell>
          <cell r="Q103" t="str">
            <v>内蒙古科技大学</v>
          </cell>
          <cell r="R103" t="str">
            <v>建筑电气与智能化</v>
          </cell>
          <cell r="S103" t="str">
            <v>海南三沙建设有限公司</v>
          </cell>
          <cell r="T103" t="str">
            <v>18689960009</v>
          </cell>
        </row>
        <row r="104">
          <cell r="G104" t="str">
            <v>黄亿丹</v>
          </cell>
          <cell r="H104" t="str">
            <v>女</v>
          </cell>
          <cell r="I104" t="str">
            <v>本科</v>
          </cell>
          <cell r="J104" t="str">
            <v>未婚</v>
          </cell>
          <cell r="K104" t="str">
            <v>1993-10-10</v>
          </cell>
          <cell r="L104" t="str">
            <v>汉族</v>
          </cell>
          <cell r="M104" t="str">
            <v>460006199310107220</v>
          </cell>
          <cell r="N104" t="str">
            <v>海南万宁</v>
          </cell>
          <cell r="O104" t="str">
            <v>中共党员</v>
          </cell>
          <cell r="P104" t="str">
            <v>2016年7月</v>
          </cell>
          <cell r="Q104" t="str">
            <v>江西中医药大学</v>
          </cell>
          <cell r="R104" t="str">
            <v>药学</v>
          </cell>
          <cell r="S104" t="str">
            <v>三亚市妇幼保健院</v>
          </cell>
          <cell r="T104" t="str">
            <v>18208931109</v>
          </cell>
        </row>
        <row r="105">
          <cell r="G105" t="str">
            <v>徐俊杰</v>
          </cell>
          <cell r="H105" t="str">
            <v>男</v>
          </cell>
          <cell r="I105" t="str">
            <v>专科</v>
          </cell>
          <cell r="J105" t="str">
            <v>未婚</v>
          </cell>
          <cell r="K105" t="str">
            <v>2003-04-09</v>
          </cell>
          <cell r="L105" t="str">
            <v>汉族</v>
          </cell>
          <cell r="M105" t="str">
            <v>46000620030409721X</v>
          </cell>
          <cell r="N105" t="str">
            <v>湖南邵阳</v>
          </cell>
          <cell r="O105" t="str">
            <v>群众</v>
          </cell>
          <cell r="P105" t="str">
            <v>2024年6月</v>
          </cell>
          <cell r="Q105" t="str">
            <v>海南政法职业学院</v>
          </cell>
          <cell r="R105" t="str">
            <v>法律文秘（书记官方向）</v>
          </cell>
          <cell r="S105" t="str">
            <v>海口市龙华区人民法院</v>
          </cell>
          <cell r="T105" t="str">
            <v>19989786659</v>
          </cell>
        </row>
        <row r="106">
          <cell r="G106" t="str">
            <v>蔡龙兴</v>
          </cell>
          <cell r="H106" t="str">
            <v>男</v>
          </cell>
          <cell r="I106" t="str">
            <v>专科</v>
          </cell>
          <cell r="J106" t="str">
            <v>未婚</v>
          </cell>
          <cell r="K106" t="str">
            <v>1997-02-11</v>
          </cell>
          <cell r="L106" t="str">
            <v>汉族</v>
          </cell>
          <cell r="M106" t="str">
            <v>460006199702112010</v>
          </cell>
          <cell r="N106" t="str">
            <v>海南万宁</v>
          </cell>
          <cell r="O106" t="str">
            <v>群众</v>
          </cell>
          <cell r="P106" t="str">
            <v>2019年6月</v>
          </cell>
          <cell r="Q106" t="str">
            <v>海南科技职业大学</v>
          </cell>
          <cell r="R106" t="str">
            <v>建筑工程技术</v>
          </cell>
          <cell r="S106" t="str">
            <v>无</v>
          </cell>
          <cell r="T106" t="str">
            <v>18889820931</v>
          </cell>
        </row>
        <row r="107">
          <cell r="G107" t="str">
            <v>廖智长</v>
          </cell>
          <cell r="H107" t="str">
            <v>男</v>
          </cell>
          <cell r="I107" t="str">
            <v>专科</v>
          </cell>
          <cell r="J107" t="str">
            <v>已婚</v>
          </cell>
          <cell r="K107" t="str">
            <v>1994-02-19</v>
          </cell>
          <cell r="L107" t="str">
            <v>汉</v>
          </cell>
          <cell r="M107" t="str">
            <v>460006199402197235</v>
          </cell>
          <cell r="N107" t="str">
            <v>海南万宁</v>
          </cell>
          <cell r="O107" t="str">
            <v>群众</v>
          </cell>
          <cell r="P107" t="str">
            <v>2017年7月</v>
          </cell>
          <cell r="Q107" t="str">
            <v>深圳职业技术学院</v>
          </cell>
          <cell r="R107" t="str">
            <v>通信技术</v>
          </cell>
          <cell r="S107" t="str">
            <v>南桥镇人民政府</v>
          </cell>
          <cell r="T107" t="str">
            <v>18789565530</v>
          </cell>
        </row>
        <row r="108">
          <cell r="G108" t="str">
            <v>黄在熙</v>
          </cell>
          <cell r="H108" t="str">
            <v>男</v>
          </cell>
          <cell r="I108" t="str">
            <v>本科</v>
          </cell>
          <cell r="J108" t="str">
            <v>未婚</v>
          </cell>
          <cell r="K108" t="str">
            <v>1999-07-13</v>
          </cell>
          <cell r="L108" t="str">
            <v>汉族</v>
          </cell>
          <cell r="M108" t="str">
            <v>460006199907135232</v>
          </cell>
          <cell r="N108" t="str">
            <v>海南省万宁市</v>
          </cell>
          <cell r="O108" t="str">
            <v>群众</v>
          </cell>
          <cell r="P108" t="str">
            <v>2022年6月</v>
          </cell>
          <cell r="Q108" t="str">
            <v>湖南中医药大学</v>
          </cell>
          <cell r="R108" t="str">
            <v>信息管理与信息系统</v>
          </cell>
          <cell r="S108" t="str">
            <v>中共万宁市委办公室</v>
          </cell>
          <cell r="T108" t="str">
            <v>18876732953</v>
          </cell>
        </row>
        <row r="109">
          <cell r="G109" t="str">
            <v>黄俊豪</v>
          </cell>
          <cell r="H109" t="str">
            <v>男</v>
          </cell>
          <cell r="I109" t="str">
            <v>专科</v>
          </cell>
          <cell r="J109" t="str">
            <v>未婚</v>
          </cell>
          <cell r="K109" t="str">
            <v>2003-07-09</v>
          </cell>
          <cell r="L109" t="str">
            <v>汉</v>
          </cell>
          <cell r="M109" t="str">
            <v>460006200307097215</v>
          </cell>
          <cell r="N109" t="str">
            <v>海南万宁</v>
          </cell>
          <cell r="O109" t="str">
            <v>群众</v>
          </cell>
          <cell r="P109" t="str">
            <v>2023年6月30</v>
          </cell>
          <cell r="Q109" t="str">
            <v>海南软件职业技术学院</v>
          </cell>
          <cell r="R109" t="str">
            <v>软件工程技术</v>
          </cell>
          <cell r="S109" t="str">
            <v>无</v>
          </cell>
          <cell r="T109" t="str">
            <v>16608955043</v>
          </cell>
        </row>
        <row r="110">
          <cell r="G110" t="str">
            <v>林金蓉</v>
          </cell>
          <cell r="H110" t="str">
            <v>女</v>
          </cell>
          <cell r="I110" t="str">
            <v>本科</v>
          </cell>
          <cell r="J110" t="str">
            <v>未婚</v>
          </cell>
          <cell r="K110" t="str">
            <v>2000-12-29</v>
          </cell>
          <cell r="L110" t="str">
            <v>汉族</v>
          </cell>
          <cell r="M110" t="str">
            <v>460006200012293120</v>
          </cell>
          <cell r="N110" t="str">
            <v>海南万宁</v>
          </cell>
          <cell r="O110" t="str">
            <v>团员</v>
          </cell>
          <cell r="P110" t="str">
            <v>2023年6月</v>
          </cell>
          <cell r="Q110" t="str">
            <v>桂林航天工业学院</v>
          </cell>
          <cell r="R110" t="str">
            <v>商务英语（跨境电商）</v>
          </cell>
          <cell r="S110" t="str">
            <v>海南众和建设项目管理有限公司海口分公司</v>
          </cell>
          <cell r="T110" t="str">
            <v>18876729279</v>
          </cell>
        </row>
        <row r="111">
          <cell r="G111" t="str">
            <v>任虹</v>
          </cell>
          <cell r="H111" t="str">
            <v>女</v>
          </cell>
          <cell r="I111" t="str">
            <v>专科</v>
          </cell>
          <cell r="J111" t="str">
            <v>已婚</v>
          </cell>
          <cell r="K111" t="str">
            <v>1997-08-14</v>
          </cell>
          <cell r="L111" t="str">
            <v>汉族</v>
          </cell>
          <cell r="M111" t="str">
            <v>460006199708140020</v>
          </cell>
          <cell r="N111" t="str">
            <v>海南万宁</v>
          </cell>
          <cell r="O111" t="str">
            <v>群众</v>
          </cell>
          <cell r="P111" t="str">
            <v>2018年6月</v>
          </cell>
          <cell r="Q111" t="str">
            <v>海口经济学院</v>
          </cell>
          <cell r="R111" t="str">
            <v>会计</v>
          </cell>
          <cell r="S111" t="str">
            <v>天下斑斓（海南）生物科技有限公司</v>
          </cell>
          <cell r="T111" t="str">
            <v>13976332772</v>
          </cell>
        </row>
        <row r="112">
          <cell r="G112" t="str">
            <v>黄家尧</v>
          </cell>
          <cell r="H112" t="str">
            <v>男</v>
          </cell>
          <cell r="I112" t="str">
            <v>专科</v>
          </cell>
          <cell r="J112" t="str">
            <v>未婚</v>
          </cell>
          <cell r="K112" t="str">
            <v>1995-02-10</v>
          </cell>
          <cell r="L112" t="str">
            <v>汉族</v>
          </cell>
          <cell r="M112" t="str">
            <v>460006199502104016</v>
          </cell>
          <cell r="N112" t="str">
            <v>海南万宁</v>
          </cell>
          <cell r="O112" t="str">
            <v>团员</v>
          </cell>
          <cell r="P112" t="str">
            <v>2019年6月</v>
          </cell>
          <cell r="Q112" t="str">
            <v>长沙电力职业技术学院</v>
          </cell>
          <cell r="R112" t="str">
            <v>电力系统自动化技术</v>
          </cell>
          <cell r="S112" t="str">
            <v>无</v>
          </cell>
          <cell r="T112" t="str">
            <v>18889192831</v>
          </cell>
        </row>
        <row r="113">
          <cell r="G113" t="str">
            <v>黄宇丹</v>
          </cell>
          <cell r="H113" t="str">
            <v>女</v>
          </cell>
          <cell r="I113" t="str">
            <v>专科</v>
          </cell>
          <cell r="J113" t="str">
            <v>未婚</v>
          </cell>
          <cell r="K113" t="str">
            <v>2000-01-23</v>
          </cell>
          <cell r="L113" t="str">
            <v>汉</v>
          </cell>
          <cell r="M113" t="str">
            <v>46000620000123722X</v>
          </cell>
          <cell r="N113" t="str">
            <v>海南省万宁市</v>
          </cell>
          <cell r="O113" t="str">
            <v>团员</v>
          </cell>
          <cell r="P113" t="str">
            <v>2021年6月</v>
          </cell>
          <cell r="Q113" t="str">
            <v>琼台师范学院</v>
          </cell>
          <cell r="R113" t="str">
            <v>语文教育师范</v>
          </cell>
          <cell r="S113" t="str">
            <v>无</v>
          </cell>
          <cell r="T113" t="str">
            <v>18876833152</v>
          </cell>
        </row>
        <row r="114">
          <cell r="G114" t="str">
            <v>王飞</v>
          </cell>
          <cell r="H114" t="str">
            <v>男</v>
          </cell>
          <cell r="I114" t="str">
            <v>专科</v>
          </cell>
          <cell r="J114" t="str">
            <v>未婚</v>
          </cell>
          <cell r="K114" t="str">
            <v>1998-08-23</v>
          </cell>
          <cell r="L114" t="str">
            <v>汉</v>
          </cell>
          <cell r="M114" t="str">
            <v>460006199808237233</v>
          </cell>
          <cell r="N114" t="str">
            <v>海南万宁</v>
          </cell>
          <cell r="O114" t="str">
            <v>群众</v>
          </cell>
          <cell r="P114" t="str">
            <v>2020年6月</v>
          </cell>
          <cell r="Q114" t="str">
            <v>湖南商务职业技术学院</v>
          </cell>
          <cell r="R114" t="str">
            <v>酒店管理</v>
          </cell>
          <cell r="S114" t="str">
            <v>无</v>
          </cell>
          <cell r="T114" t="str">
            <v>18876960883</v>
          </cell>
        </row>
        <row r="115">
          <cell r="G115" t="str">
            <v>杨娇文</v>
          </cell>
          <cell r="H115" t="str">
            <v>男</v>
          </cell>
          <cell r="I115" t="str">
            <v>本科</v>
          </cell>
          <cell r="J115" t="str">
            <v>未婚</v>
          </cell>
          <cell r="K115" t="str">
            <v>1996-12-02</v>
          </cell>
          <cell r="L115" t="str">
            <v>汉</v>
          </cell>
          <cell r="M115" t="str">
            <v>460006199612024412</v>
          </cell>
          <cell r="N115" t="str">
            <v>海南万宁</v>
          </cell>
          <cell r="O115" t="str">
            <v>群众</v>
          </cell>
          <cell r="P115" t="str">
            <v>2019年6月</v>
          </cell>
          <cell r="Q115" t="str">
            <v>宜宾学院</v>
          </cell>
          <cell r="R115" t="str">
            <v>物流管理</v>
          </cell>
          <cell r="S115" t="str">
            <v>海南和成天下科技有限公司</v>
          </cell>
          <cell r="T115" t="str">
            <v>18289746693</v>
          </cell>
        </row>
        <row r="116">
          <cell r="G116" t="str">
            <v>李雅</v>
          </cell>
          <cell r="H116" t="str">
            <v>女</v>
          </cell>
          <cell r="I116" t="str">
            <v>本科</v>
          </cell>
          <cell r="J116" t="str">
            <v>未婚</v>
          </cell>
          <cell r="K116" t="str">
            <v>1993-09-11</v>
          </cell>
          <cell r="L116" t="str">
            <v>汉族</v>
          </cell>
          <cell r="M116" t="str">
            <v>460006199309114028</v>
          </cell>
          <cell r="N116" t="str">
            <v>海南万宁</v>
          </cell>
          <cell r="O116" t="str">
            <v>群众</v>
          </cell>
          <cell r="P116" t="str">
            <v>2017年6月</v>
          </cell>
          <cell r="Q116" t="str">
            <v>海南大学</v>
          </cell>
          <cell r="R116" t="str">
            <v>人力资源管理</v>
          </cell>
          <cell r="S116" t="str">
            <v>海南农商银行琼中支行</v>
          </cell>
          <cell r="T116" t="str">
            <v>18289428031</v>
          </cell>
        </row>
        <row r="117">
          <cell r="G117" t="str">
            <v>邱华杰</v>
          </cell>
          <cell r="H117" t="str">
            <v>男</v>
          </cell>
          <cell r="I117" t="str">
            <v>本科</v>
          </cell>
          <cell r="J117" t="str">
            <v>未婚</v>
          </cell>
          <cell r="K117" t="str">
            <v>1995-02-02</v>
          </cell>
          <cell r="L117" t="str">
            <v>汉</v>
          </cell>
          <cell r="M117" t="str">
            <v>460006199502027217</v>
          </cell>
          <cell r="N117" t="str">
            <v>海南万宁</v>
          </cell>
          <cell r="O117" t="str">
            <v>群众</v>
          </cell>
          <cell r="P117" t="str">
            <v>2017年7月</v>
          </cell>
          <cell r="Q117" t="str">
            <v>东华理工大学</v>
          </cell>
          <cell r="R117" t="str">
            <v>应用化学</v>
          </cell>
          <cell r="S117" t="str">
            <v>无</v>
          </cell>
          <cell r="T117" t="str">
            <v>18508975819</v>
          </cell>
        </row>
        <row r="118">
          <cell r="G118" t="str">
            <v>陈梦</v>
          </cell>
          <cell r="H118" t="str">
            <v>女</v>
          </cell>
          <cell r="I118" t="str">
            <v>本科</v>
          </cell>
          <cell r="J118" t="str">
            <v>已婚</v>
          </cell>
          <cell r="K118" t="str">
            <v>1996-02-05</v>
          </cell>
          <cell r="L118" t="str">
            <v>黎族</v>
          </cell>
          <cell r="M118" t="str">
            <v>460006199602056226</v>
          </cell>
          <cell r="N118" t="str">
            <v>海南万宁</v>
          </cell>
          <cell r="O118" t="str">
            <v>群众</v>
          </cell>
          <cell r="P118" t="str">
            <v>2019年6月</v>
          </cell>
          <cell r="Q118" t="str">
            <v>海南热带海洋学院</v>
          </cell>
          <cell r="R118" t="str">
            <v>化学</v>
          </cell>
          <cell r="S118" t="str">
            <v>海南省槟澳科技发展有限公司</v>
          </cell>
          <cell r="T118" t="str">
            <v>15501897980</v>
          </cell>
        </row>
        <row r="119">
          <cell r="G119" t="str">
            <v>文艾欣</v>
          </cell>
          <cell r="H119" t="str">
            <v>女</v>
          </cell>
          <cell r="I119" t="str">
            <v>专科</v>
          </cell>
          <cell r="J119" t="str">
            <v>已婚</v>
          </cell>
          <cell r="K119" t="str">
            <v>2001-09-26</v>
          </cell>
          <cell r="L119" t="str">
            <v>黎族</v>
          </cell>
          <cell r="M119" t="str">
            <v>460006200109263729</v>
          </cell>
          <cell r="N119" t="str">
            <v>海南万宁</v>
          </cell>
          <cell r="O119" t="str">
            <v>团员</v>
          </cell>
          <cell r="P119" t="str">
            <v>2023年6月</v>
          </cell>
          <cell r="Q119" t="str">
            <v>黄冈职业技术学院</v>
          </cell>
          <cell r="R119" t="str">
            <v>临床医学</v>
          </cell>
          <cell r="S119" t="str">
            <v>无</v>
          </cell>
          <cell r="T119" t="str">
            <v>13876614035</v>
          </cell>
        </row>
        <row r="120">
          <cell r="G120" t="str">
            <v>吴仪</v>
          </cell>
          <cell r="H120" t="str">
            <v>女</v>
          </cell>
          <cell r="I120" t="str">
            <v>本科</v>
          </cell>
          <cell r="J120" t="str">
            <v>未婚</v>
          </cell>
          <cell r="K120" t="str">
            <v>2001-04-21</v>
          </cell>
          <cell r="L120" t="str">
            <v>汉族</v>
          </cell>
          <cell r="M120" t="str">
            <v>460006200104217520</v>
          </cell>
          <cell r="N120" t="str">
            <v>海南万宁</v>
          </cell>
          <cell r="O120" t="str">
            <v>团员</v>
          </cell>
          <cell r="P120" t="str">
            <v>2024-06-30</v>
          </cell>
          <cell r="Q120" t="str">
            <v>三亚学院</v>
          </cell>
          <cell r="R120" t="str">
            <v>汉语言文学</v>
          </cell>
          <cell r="S120" t="str">
            <v>无</v>
          </cell>
          <cell r="T120" t="str">
            <v>15208977338</v>
          </cell>
        </row>
        <row r="121">
          <cell r="G121" t="str">
            <v>蔡钊</v>
          </cell>
          <cell r="H121" t="str">
            <v>男</v>
          </cell>
          <cell r="I121" t="str">
            <v>本科</v>
          </cell>
          <cell r="J121" t="str">
            <v>未婚</v>
          </cell>
          <cell r="K121" t="str">
            <v>2001-02-05</v>
          </cell>
          <cell r="L121" t="str">
            <v>汉族</v>
          </cell>
          <cell r="M121" t="str">
            <v>469006200102052011</v>
          </cell>
          <cell r="N121" t="str">
            <v>海南万宁</v>
          </cell>
          <cell r="O121" t="str">
            <v>团员</v>
          </cell>
          <cell r="P121" t="str">
            <v>2023年6月</v>
          </cell>
          <cell r="Q121" t="str">
            <v>海口经济学院</v>
          </cell>
          <cell r="R121" t="str">
            <v>会计学</v>
          </cell>
          <cell r="S121" t="str">
            <v>无</v>
          </cell>
          <cell r="T121" t="str">
            <v>17689709790</v>
          </cell>
        </row>
        <row r="122">
          <cell r="G122" t="str">
            <v>蔡承娟</v>
          </cell>
          <cell r="H122" t="str">
            <v>女</v>
          </cell>
          <cell r="I122" t="str">
            <v>本科</v>
          </cell>
          <cell r="J122" t="str">
            <v>未婚</v>
          </cell>
          <cell r="K122" t="str">
            <v>1999-10-02</v>
          </cell>
          <cell r="L122" t="str">
            <v>黎族</v>
          </cell>
          <cell r="M122" t="str">
            <v>460006199910024429</v>
          </cell>
          <cell r="N122" t="str">
            <v>海南万宁</v>
          </cell>
          <cell r="O122" t="str">
            <v>团员</v>
          </cell>
          <cell r="P122" t="str">
            <v>2022年6月</v>
          </cell>
          <cell r="Q122" t="str">
            <v>长治医学院</v>
          </cell>
          <cell r="R122" t="str">
            <v>护理学</v>
          </cell>
          <cell r="S122" t="str">
            <v>无</v>
          </cell>
          <cell r="T122" t="str">
            <v>15120631027</v>
          </cell>
        </row>
        <row r="123">
          <cell r="G123" t="str">
            <v>罗天</v>
          </cell>
          <cell r="H123" t="str">
            <v>男</v>
          </cell>
          <cell r="I123" t="str">
            <v>专科</v>
          </cell>
          <cell r="J123" t="str">
            <v>未婚</v>
          </cell>
          <cell r="K123" t="str">
            <v>1993-05-26</v>
          </cell>
          <cell r="L123" t="str">
            <v>汉</v>
          </cell>
          <cell r="M123" t="str">
            <v>460006199305267211</v>
          </cell>
          <cell r="N123" t="str">
            <v>海南万宁</v>
          </cell>
          <cell r="O123" t="str">
            <v>中共党员</v>
          </cell>
          <cell r="P123" t="str">
            <v>2017年6月</v>
          </cell>
          <cell r="Q123" t="str">
            <v>海南软件职业技术学院</v>
          </cell>
          <cell r="R123" t="str">
            <v>财务管理</v>
          </cell>
          <cell r="S123" t="str">
            <v>无</v>
          </cell>
          <cell r="T123" t="str">
            <v>15289823686</v>
          </cell>
        </row>
        <row r="124">
          <cell r="G124" t="str">
            <v>曾小领</v>
          </cell>
          <cell r="H124" t="str">
            <v>男</v>
          </cell>
          <cell r="I124" t="str">
            <v>专科</v>
          </cell>
          <cell r="J124" t="str">
            <v>未婚</v>
          </cell>
          <cell r="K124" t="str">
            <v>2001-03-23</v>
          </cell>
          <cell r="L124" t="str">
            <v>汉</v>
          </cell>
          <cell r="M124" t="str">
            <v>469024200103237213</v>
          </cell>
          <cell r="N124" t="str">
            <v>海南临高</v>
          </cell>
          <cell r="O124" t="str">
            <v>中共党员</v>
          </cell>
          <cell r="P124" t="str">
            <v>2023年7月</v>
          </cell>
          <cell r="Q124" t="str">
            <v>海南经贸职业技术学院</v>
          </cell>
          <cell r="R124" t="str">
            <v>体育运营与管理</v>
          </cell>
          <cell r="S124" t="str">
            <v>海南雅典职业技术学校</v>
          </cell>
          <cell r="T124" t="str">
            <v>17889821187</v>
          </cell>
        </row>
        <row r="125">
          <cell r="G125" t="str">
            <v>杨凤</v>
          </cell>
          <cell r="H125" t="str">
            <v>女</v>
          </cell>
          <cell r="I125" t="str">
            <v>专科</v>
          </cell>
          <cell r="J125" t="str">
            <v>已婚</v>
          </cell>
          <cell r="K125" t="str">
            <v>1995-04-02</v>
          </cell>
          <cell r="L125" t="str">
            <v>汉</v>
          </cell>
          <cell r="M125" t="str">
            <v>460006199504027827</v>
          </cell>
          <cell r="N125" t="str">
            <v>海南省万宁市</v>
          </cell>
          <cell r="O125" t="str">
            <v>团员</v>
          </cell>
          <cell r="P125" t="str">
            <v>2016年7月</v>
          </cell>
          <cell r="Q125" t="str">
            <v>海南经贸职业技术学院</v>
          </cell>
          <cell r="R125" t="str">
            <v>审计实务（注册会计师方向）</v>
          </cell>
          <cell r="S125" t="str">
            <v>无</v>
          </cell>
          <cell r="T125" t="str">
            <v>15203028603</v>
          </cell>
        </row>
        <row r="126">
          <cell r="G126" t="str">
            <v>李宗</v>
          </cell>
          <cell r="H126" t="str">
            <v>男</v>
          </cell>
          <cell r="I126" t="str">
            <v>本科</v>
          </cell>
          <cell r="J126" t="str">
            <v>未婚</v>
          </cell>
          <cell r="K126" t="str">
            <v>1997-12-22</v>
          </cell>
          <cell r="L126" t="str">
            <v>汉族</v>
          </cell>
          <cell r="M126" t="str">
            <v>460006199712226812</v>
          </cell>
          <cell r="N126" t="str">
            <v>海南万宁</v>
          </cell>
          <cell r="O126" t="str">
            <v>群众</v>
          </cell>
          <cell r="P126" t="str">
            <v>2021年7月</v>
          </cell>
          <cell r="Q126" t="str">
            <v>海南师范大学</v>
          </cell>
          <cell r="R126" t="str">
            <v>会计学</v>
          </cell>
          <cell r="S126" t="str">
            <v>无</v>
          </cell>
          <cell r="T126" t="str">
            <v>18289390830</v>
          </cell>
        </row>
        <row r="127">
          <cell r="G127" t="str">
            <v>黄泽高</v>
          </cell>
          <cell r="H127" t="str">
            <v>男</v>
          </cell>
          <cell r="I127" t="str">
            <v>专科</v>
          </cell>
          <cell r="J127" t="str">
            <v>未婚</v>
          </cell>
          <cell r="K127" t="str">
            <v>1992-02-11</v>
          </cell>
          <cell r="L127" t="str">
            <v>黎族</v>
          </cell>
          <cell r="M127" t="str">
            <v>46000619920211591X</v>
          </cell>
          <cell r="N127" t="str">
            <v>海南省万宁市</v>
          </cell>
          <cell r="O127" t="str">
            <v>群众</v>
          </cell>
          <cell r="P127" t="str">
            <v>2017、06、25</v>
          </cell>
          <cell r="Q127" t="str">
            <v>海南工商职业学院</v>
          </cell>
          <cell r="R127" t="str">
            <v>财务管理</v>
          </cell>
          <cell r="S127" t="str">
            <v>无</v>
          </cell>
          <cell r="T127" t="str">
            <v>18289895886</v>
          </cell>
        </row>
        <row r="128">
          <cell r="G128" t="str">
            <v>朱德印</v>
          </cell>
          <cell r="H128" t="str">
            <v>男</v>
          </cell>
          <cell r="I128" t="str">
            <v>本科</v>
          </cell>
          <cell r="J128" t="str">
            <v>未婚</v>
          </cell>
          <cell r="K128" t="str">
            <v>1998-06-30</v>
          </cell>
          <cell r="L128" t="str">
            <v>汉</v>
          </cell>
          <cell r="M128" t="str">
            <v>460006199806305212</v>
          </cell>
          <cell r="N128" t="str">
            <v>海南万宁</v>
          </cell>
          <cell r="O128" t="str">
            <v>团员</v>
          </cell>
          <cell r="P128" t="str">
            <v>2021年6月</v>
          </cell>
          <cell r="Q128" t="str">
            <v>海南热带海洋学院</v>
          </cell>
          <cell r="R128" t="str">
            <v>海事管理</v>
          </cell>
          <cell r="S128" t="str">
            <v>万宁市消防救援大队</v>
          </cell>
          <cell r="T128" t="str">
            <v>18289896340</v>
          </cell>
        </row>
        <row r="129">
          <cell r="G129" t="str">
            <v>李涛</v>
          </cell>
          <cell r="H129" t="str">
            <v>男</v>
          </cell>
          <cell r="I129" t="str">
            <v>专科</v>
          </cell>
          <cell r="J129" t="str">
            <v>未婚</v>
          </cell>
          <cell r="K129" t="str">
            <v>1997-05-13</v>
          </cell>
          <cell r="L129" t="str">
            <v>黎族</v>
          </cell>
          <cell r="M129" t="str">
            <v>460006199705137512</v>
          </cell>
          <cell r="N129" t="str">
            <v>海南万宁</v>
          </cell>
          <cell r="O129" t="str">
            <v>群众</v>
          </cell>
          <cell r="P129" t="str">
            <v>2019年6月</v>
          </cell>
          <cell r="Q129" t="str">
            <v>海南职业技术学院</v>
          </cell>
          <cell r="R129" t="str">
            <v>烹调工艺与营养专业</v>
          </cell>
          <cell r="S129" t="str">
            <v>厦门景逸商务管理有限公司万豪酒店分公司</v>
          </cell>
          <cell r="T129" t="str">
            <v>17763891487</v>
          </cell>
        </row>
        <row r="130">
          <cell r="G130" t="str">
            <v>曾繁华</v>
          </cell>
          <cell r="H130" t="str">
            <v>男</v>
          </cell>
          <cell r="I130" t="str">
            <v>专科</v>
          </cell>
          <cell r="J130" t="str">
            <v>未婚</v>
          </cell>
          <cell r="K130" t="str">
            <v>1995-07-13</v>
          </cell>
          <cell r="L130" t="str">
            <v>黎</v>
          </cell>
          <cell r="M130" t="str">
            <v>460006199507134839</v>
          </cell>
          <cell r="N130" t="str">
            <v>海南万宁</v>
          </cell>
          <cell r="O130" t="str">
            <v>中共党员</v>
          </cell>
          <cell r="P130" t="str">
            <v>2021年6月</v>
          </cell>
          <cell r="Q130" t="str">
            <v>海口经济学院</v>
          </cell>
          <cell r="R130" t="str">
            <v>金融管理与实务</v>
          </cell>
          <cell r="S130" t="str">
            <v>万宁市消防救援大队</v>
          </cell>
          <cell r="T130" t="str">
            <v>15500951191</v>
          </cell>
        </row>
        <row r="131">
          <cell r="G131" t="str">
            <v>林成涛</v>
          </cell>
          <cell r="H131" t="str">
            <v>男</v>
          </cell>
          <cell r="I131" t="str">
            <v>专科</v>
          </cell>
          <cell r="J131" t="str">
            <v>已婚</v>
          </cell>
          <cell r="K131" t="str">
            <v>1991-10-16</v>
          </cell>
          <cell r="L131" t="str">
            <v>汉族</v>
          </cell>
          <cell r="M131" t="str">
            <v>460006199110167210</v>
          </cell>
          <cell r="N131" t="str">
            <v>海南万宁</v>
          </cell>
          <cell r="O131" t="str">
            <v>群众</v>
          </cell>
          <cell r="P131" t="str">
            <v>2014年6月</v>
          </cell>
          <cell r="Q131" t="str">
            <v>武昌职业学院</v>
          </cell>
          <cell r="R131" t="str">
            <v>会计电算化</v>
          </cell>
          <cell r="S131" t="str">
            <v>无</v>
          </cell>
          <cell r="T131" t="str">
            <v>18389223383</v>
          </cell>
        </row>
        <row r="132">
          <cell r="G132" t="str">
            <v>林虹良</v>
          </cell>
          <cell r="H132" t="str">
            <v>男</v>
          </cell>
          <cell r="I132" t="str">
            <v>专科</v>
          </cell>
          <cell r="J132" t="str">
            <v>未婚</v>
          </cell>
          <cell r="K132" t="str">
            <v>1993-08-10</v>
          </cell>
          <cell r="L132" t="str">
            <v>汉</v>
          </cell>
          <cell r="M132" t="str">
            <v>460006199308107213</v>
          </cell>
          <cell r="N132" t="str">
            <v>海南万宁</v>
          </cell>
          <cell r="O132" t="str">
            <v>群众</v>
          </cell>
          <cell r="P132" t="str">
            <v>2016年7月</v>
          </cell>
          <cell r="Q132" t="str">
            <v>江西科技学院</v>
          </cell>
          <cell r="R132" t="str">
            <v>电子商务</v>
          </cell>
          <cell r="S132" t="str">
            <v>京东物流</v>
          </cell>
          <cell r="T132" t="str">
            <v>13518882286</v>
          </cell>
        </row>
        <row r="133">
          <cell r="G133" t="str">
            <v>陈斯凡</v>
          </cell>
          <cell r="H133" t="str">
            <v>女</v>
          </cell>
          <cell r="I133" t="str">
            <v>本科</v>
          </cell>
          <cell r="J133" t="str">
            <v>未婚</v>
          </cell>
          <cell r="K133" t="str">
            <v>1997-05-30</v>
          </cell>
          <cell r="L133" t="str">
            <v>黎族</v>
          </cell>
          <cell r="M133" t="str">
            <v>460006199705306224</v>
          </cell>
          <cell r="N133" t="str">
            <v>海南万宁</v>
          </cell>
          <cell r="O133" t="str">
            <v>中共党员</v>
          </cell>
          <cell r="P133" t="str">
            <v>2020年6月</v>
          </cell>
          <cell r="Q133" t="str">
            <v>福建师范大学</v>
          </cell>
          <cell r="R133" t="str">
            <v>国际经济与贸易</v>
          </cell>
          <cell r="S133" t="str">
            <v>万宁市南桥镇乡村振兴办外聘工作人员</v>
          </cell>
          <cell r="T133" t="str">
            <v>19808917525</v>
          </cell>
        </row>
        <row r="134">
          <cell r="G134" t="str">
            <v>林佳蓉</v>
          </cell>
          <cell r="H134" t="str">
            <v>女</v>
          </cell>
          <cell r="I134" t="str">
            <v>专科</v>
          </cell>
          <cell r="J134" t="str">
            <v>未婚</v>
          </cell>
          <cell r="K134" t="str">
            <v>1993-12-18</v>
          </cell>
          <cell r="L134" t="str">
            <v>汉族</v>
          </cell>
          <cell r="M134" t="str">
            <v>460006199312187260</v>
          </cell>
          <cell r="N134" t="str">
            <v>海南万宁</v>
          </cell>
          <cell r="O134" t="str">
            <v>团员</v>
          </cell>
          <cell r="P134" t="str">
            <v>2015年6月</v>
          </cell>
          <cell r="Q134" t="str">
            <v>琼台师范高等专科学校</v>
          </cell>
          <cell r="R134" t="str">
            <v>英语教育</v>
          </cell>
          <cell r="S134" t="str">
            <v>无</v>
          </cell>
          <cell r="T134" t="str">
            <v>18876009585</v>
          </cell>
        </row>
        <row r="135">
          <cell r="G135" t="str">
            <v>冯善伟</v>
          </cell>
          <cell r="H135" t="str">
            <v>男</v>
          </cell>
          <cell r="I135" t="str">
            <v>本科</v>
          </cell>
          <cell r="J135" t="str">
            <v>未婚</v>
          </cell>
          <cell r="K135" t="str">
            <v>1999-04-04</v>
          </cell>
          <cell r="L135" t="str">
            <v>汉</v>
          </cell>
          <cell r="M135" t="str">
            <v>46000619990404233X</v>
          </cell>
          <cell r="N135" t="str">
            <v>海南省万宁市</v>
          </cell>
          <cell r="O135" t="str">
            <v>团员</v>
          </cell>
          <cell r="P135" t="str">
            <v>2023-06-30</v>
          </cell>
          <cell r="Q135" t="str">
            <v>天津农学院</v>
          </cell>
          <cell r="R135" t="str">
            <v>海洋渔业科学与技术</v>
          </cell>
          <cell r="S135" t="str">
            <v>无</v>
          </cell>
          <cell r="T135" t="str">
            <v>17689772827</v>
          </cell>
        </row>
        <row r="136">
          <cell r="G136" t="str">
            <v>陈龙辉</v>
          </cell>
          <cell r="H136" t="str">
            <v>男</v>
          </cell>
          <cell r="I136" t="str">
            <v>专科</v>
          </cell>
          <cell r="J136" t="str">
            <v>未婚</v>
          </cell>
          <cell r="K136" t="str">
            <v>1990-10-10</v>
          </cell>
          <cell r="L136" t="str">
            <v>汉</v>
          </cell>
          <cell r="M136" t="str">
            <v>460006199010107210</v>
          </cell>
          <cell r="N136" t="str">
            <v>海南省万宁市</v>
          </cell>
          <cell r="O136" t="str">
            <v>群众</v>
          </cell>
          <cell r="P136" t="str">
            <v>2014年7月1日</v>
          </cell>
          <cell r="Q136" t="str">
            <v>天津开发区职业技术学院</v>
          </cell>
          <cell r="R136" t="str">
            <v>生物技术及应用</v>
          </cell>
          <cell r="S136" t="str">
            <v>无</v>
          </cell>
          <cell r="T136" t="str">
            <v>18289289300</v>
          </cell>
        </row>
        <row r="137">
          <cell r="G137" t="str">
            <v>胡秋婷</v>
          </cell>
          <cell r="H137" t="str">
            <v>女</v>
          </cell>
          <cell r="I137" t="str">
            <v>专科</v>
          </cell>
          <cell r="J137" t="str">
            <v>已婚</v>
          </cell>
          <cell r="K137" t="str">
            <v>1991-04-03</v>
          </cell>
          <cell r="L137" t="str">
            <v>黎</v>
          </cell>
          <cell r="M137" t="str">
            <v>460006199104036847</v>
          </cell>
          <cell r="N137" t="str">
            <v>万宁兴隆</v>
          </cell>
          <cell r="O137" t="str">
            <v>团员</v>
          </cell>
          <cell r="P137" t="str">
            <v>2012年7月</v>
          </cell>
          <cell r="Q137" t="str">
            <v>焦作大学</v>
          </cell>
          <cell r="R137" t="str">
            <v>行政管理</v>
          </cell>
          <cell r="S137" t="str">
            <v>无</v>
          </cell>
          <cell r="T137" t="str">
            <v>18789565919</v>
          </cell>
        </row>
        <row r="138">
          <cell r="G138" t="str">
            <v>王春婷</v>
          </cell>
          <cell r="H138" t="str">
            <v>女</v>
          </cell>
          <cell r="I138" t="str">
            <v>专科</v>
          </cell>
          <cell r="J138" t="str">
            <v>未婚</v>
          </cell>
          <cell r="K138" t="str">
            <v>1995-01-31</v>
          </cell>
          <cell r="L138" t="str">
            <v>汉</v>
          </cell>
          <cell r="M138" t="str">
            <v>460006199501310029</v>
          </cell>
          <cell r="N138" t="str">
            <v>海南省文昌市</v>
          </cell>
          <cell r="O138" t="str">
            <v>群众</v>
          </cell>
          <cell r="P138" t="str">
            <v>2018-06-30</v>
          </cell>
          <cell r="Q138" t="str">
            <v>黄冈职业技术学校</v>
          </cell>
          <cell r="R138" t="str">
            <v>护理</v>
          </cell>
          <cell r="S138" t="str">
            <v>万宁市人民医院</v>
          </cell>
          <cell r="T138" t="str">
            <v>18889196778</v>
          </cell>
        </row>
        <row r="139">
          <cell r="G139" t="str">
            <v>吴雨</v>
          </cell>
          <cell r="H139" t="str">
            <v>女</v>
          </cell>
          <cell r="I139" t="str">
            <v>专科</v>
          </cell>
          <cell r="J139" t="str">
            <v>未婚</v>
          </cell>
          <cell r="K139" t="str">
            <v>1998-03-16</v>
          </cell>
          <cell r="L139" t="str">
            <v>汉</v>
          </cell>
          <cell r="M139" t="str">
            <v>460006199803165242</v>
          </cell>
          <cell r="N139" t="str">
            <v>海南万宁</v>
          </cell>
          <cell r="O139" t="str">
            <v>团员</v>
          </cell>
          <cell r="P139" t="str">
            <v>2019年7月</v>
          </cell>
          <cell r="Q139" t="str">
            <v>海南外国语职业学院</v>
          </cell>
          <cell r="R139" t="str">
            <v>应用英语（少儿师资）</v>
          </cell>
          <cell r="S139" t="str">
            <v>德弘教育</v>
          </cell>
          <cell r="T139" t="str">
            <v>13876137542</v>
          </cell>
        </row>
        <row r="140">
          <cell r="G140" t="str">
            <v>陈翰良</v>
          </cell>
          <cell r="H140" t="str">
            <v>男</v>
          </cell>
          <cell r="I140" t="str">
            <v>本科</v>
          </cell>
          <cell r="J140" t="str">
            <v>未婚</v>
          </cell>
          <cell r="K140" t="str">
            <v>1998-10-20</v>
          </cell>
          <cell r="L140" t="str">
            <v>黎族</v>
          </cell>
          <cell r="M140" t="str">
            <v>460006199810205935</v>
          </cell>
          <cell r="N140" t="str">
            <v>海南万宁</v>
          </cell>
          <cell r="O140" t="str">
            <v>团员</v>
          </cell>
          <cell r="P140" t="str">
            <v>2021年7月1日</v>
          </cell>
          <cell r="Q140" t="str">
            <v>海南师范大学</v>
          </cell>
          <cell r="R140" t="str">
            <v>汉语国际教育学院</v>
          </cell>
          <cell r="S140" t="str">
            <v>无</v>
          </cell>
          <cell r="T140" t="str">
            <v>17608935034</v>
          </cell>
        </row>
        <row r="141">
          <cell r="G141" t="str">
            <v>陈北江</v>
          </cell>
          <cell r="H141" t="str">
            <v>男</v>
          </cell>
          <cell r="I141" t="str">
            <v>本科</v>
          </cell>
          <cell r="J141" t="str">
            <v>未婚</v>
          </cell>
          <cell r="K141" t="str">
            <v>2001-06-22</v>
          </cell>
          <cell r="L141" t="str">
            <v>汉</v>
          </cell>
          <cell r="M141" t="str">
            <v>469006200106222911</v>
          </cell>
          <cell r="N141" t="str">
            <v>海南省万宁市</v>
          </cell>
          <cell r="O141" t="str">
            <v>群众</v>
          </cell>
          <cell r="P141" t="str">
            <v>2024年6月</v>
          </cell>
          <cell r="Q141" t="str">
            <v>内江师范学院</v>
          </cell>
          <cell r="R141" t="str">
            <v>通信工程</v>
          </cell>
          <cell r="S141" t="str">
            <v>无</v>
          </cell>
          <cell r="T141" t="str">
            <v>18389504526</v>
          </cell>
        </row>
        <row r="142">
          <cell r="G142" t="str">
            <v>黄在辉</v>
          </cell>
          <cell r="H142" t="str">
            <v>男</v>
          </cell>
          <cell r="I142" t="str">
            <v>本科</v>
          </cell>
          <cell r="J142" t="str">
            <v>已婚</v>
          </cell>
          <cell r="K142" t="str">
            <v>1994-07-28</v>
          </cell>
          <cell r="L142" t="str">
            <v>汉族</v>
          </cell>
          <cell r="M142" t="str">
            <v>460006199407284012</v>
          </cell>
          <cell r="N142" t="str">
            <v>海南万宁</v>
          </cell>
          <cell r="O142" t="str">
            <v>中共党员</v>
          </cell>
          <cell r="P142" t="str">
            <v>2018年6月</v>
          </cell>
          <cell r="Q142" t="str">
            <v>海南热带海洋学院</v>
          </cell>
          <cell r="R142" t="str">
            <v>化学</v>
          </cell>
          <cell r="S142" t="str">
            <v>雅生活智慧物业服务有限公司</v>
          </cell>
          <cell r="T142" t="str">
            <v>15120845532</v>
          </cell>
        </row>
        <row r="143">
          <cell r="G143" t="str">
            <v>符亚霞</v>
          </cell>
          <cell r="H143" t="str">
            <v>女</v>
          </cell>
          <cell r="I143" t="str">
            <v>本科</v>
          </cell>
          <cell r="J143" t="str">
            <v>未婚</v>
          </cell>
          <cell r="K143" t="str">
            <v>1998-05-23</v>
          </cell>
          <cell r="L143" t="str">
            <v>汉</v>
          </cell>
          <cell r="M143" t="str">
            <v>460006199805233720</v>
          </cell>
          <cell r="N143" t="str">
            <v>海南万宁</v>
          </cell>
          <cell r="O143" t="str">
            <v>团员</v>
          </cell>
          <cell r="P143" t="str">
            <v>2022年7月</v>
          </cell>
          <cell r="Q143" t="str">
            <v>海南师范大学</v>
          </cell>
          <cell r="R143" t="str">
            <v>旅游管理</v>
          </cell>
          <cell r="S143" t="str">
            <v>海南物管集团三亚分公司</v>
          </cell>
          <cell r="T143" t="str">
            <v>18889192289</v>
          </cell>
        </row>
        <row r="144">
          <cell r="G144" t="str">
            <v>陈彦朱</v>
          </cell>
          <cell r="H144" t="str">
            <v>女</v>
          </cell>
          <cell r="I144" t="str">
            <v>专科</v>
          </cell>
          <cell r="J144" t="str">
            <v>未婚</v>
          </cell>
          <cell r="K144" t="str">
            <v>1994-03-03</v>
          </cell>
          <cell r="L144" t="str">
            <v>汉族</v>
          </cell>
          <cell r="M144" t="str">
            <v>460006199403037225</v>
          </cell>
          <cell r="N144" t="str">
            <v>海南万宁</v>
          </cell>
          <cell r="O144" t="str">
            <v>群众</v>
          </cell>
          <cell r="P144" t="str">
            <v>2016年6月</v>
          </cell>
          <cell r="Q144" t="str">
            <v>海南热带海洋学院</v>
          </cell>
          <cell r="R144" t="str">
            <v>电子商务</v>
          </cell>
          <cell r="S144" t="str">
            <v>无</v>
          </cell>
          <cell r="T144" t="str">
            <v>13876286425</v>
          </cell>
        </row>
        <row r="145">
          <cell r="G145" t="str">
            <v>梁新</v>
          </cell>
          <cell r="H145" t="str">
            <v>男</v>
          </cell>
          <cell r="I145" t="str">
            <v>专科</v>
          </cell>
          <cell r="J145" t="str">
            <v>未婚</v>
          </cell>
          <cell r="K145" t="str">
            <v>1994-09-06</v>
          </cell>
          <cell r="L145" t="str">
            <v>汉</v>
          </cell>
          <cell r="M145" t="str">
            <v>460006199409067214</v>
          </cell>
          <cell r="N145" t="str">
            <v>海南万宁</v>
          </cell>
          <cell r="O145" t="str">
            <v>群众</v>
          </cell>
          <cell r="P145" t="str">
            <v>2016年6月</v>
          </cell>
          <cell r="Q145" t="str">
            <v>山东商业职业技术学院</v>
          </cell>
          <cell r="R145" t="str">
            <v>供热通风与空调工程</v>
          </cell>
          <cell r="S145" t="str">
            <v>海南天隆酿造有限公司</v>
          </cell>
          <cell r="T145" t="str">
            <v>13687573638</v>
          </cell>
        </row>
        <row r="146">
          <cell r="G146" t="str">
            <v>吴川</v>
          </cell>
          <cell r="H146" t="str">
            <v>男</v>
          </cell>
          <cell r="I146" t="str">
            <v>本科</v>
          </cell>
          <cell r="J146" t="str">
            <v>未婚</v>
          </cell>
          <cell r="K146" t="str">
            <v>1996-08-14</v>
          </cell>
          <cell r="L146" t="str">
            <v>汉族</v>
          </cell>
          <cell r="M146" t="str">
            <v>460006199608142336</v>
          </cell>
          <cell r="N146" t="str">
            <v>海南万宁</v>
          </cell>
          <cell r="O146" t="str">
            <v>团员</v>
          </cell>
          <cell r="P146" t="str">
            <v>2020年7月</v>
          </cell>
          <cell r="Q146" t="str">
            <v>吉首大学</v>
          </cell>
          <cell r="R146" t="str">
            <v>药学</v>
          </cell>
          <cell r="S146" t="str">
            <v>三亚市海棠区营商环境建设局</v>
          </cell>
          <cell r="T146" t="str">
            <v>17369424546</v>
          </cell>
        </row>
        <row r="147">
          <cell r="G147" t="str">
            <v>蔡兴燕</v>
          </cell>
          <cell r="H147" t="str">
            <v>女</v>
          </cell>
          <cell r="I147" t="str">
            <v>本科</v>
          </cell>
          <cell r="J147" t="str">
            <v>已婚</v>
          </cell>
          <cell r="K147" t="str">
            <v>1991-11-13</v>
          </cell>
          <cell r="L147" t="str">
            <v>黎族</v>
          </cell>
          <cell r="M147" t="str">
            <v>460006199111133442</v>
          </cell>
          <cell r="N147" t="str">
            <v>海南万宁</v>
          </cell>
          <cell r="O147" t="str">
            <v>群众</v>
          </cell>
          <cell r="P147" t="str">
            <v>2014年6月</v>
          </cell>
          <cell r="Q147" t="str">
            <v>琼台师范高等专科学校</v>
          </cell>
          <cell r="R147" t="str">
            <v>英语教育</v>
          </cell>
          <cell r="S147" t="str">
            <v>无</v>
          </cell>
          <cell r="T147" t="str">
            <v>18789153208</v>
          </cell>
        </row>
        <row r="148">
          <cell r="G148" t="str">
            <v>陈名雅</v>
          </cell>
          <cell r="H148" t="str">
            <v>女</v>
          </cell>
          <cell r="I148" t="str">
            <v>本科</v>
          </cell>
          <cell r="J148" t="str">
            <v>未婚</v>
          </cell>
          <cell r="K148" t="str">
            <v>1999-04-23</v>
          </cell>
          <cell r="L148" t="str">
            <v>汉族</v>
          </cell>
          <cell r="M148" t="str">
            <v>460006199904232344</v>
          </cell>
          <cell r="N148" t="str">
            <v>海南万宁</v>
          </cell>
          <cell r="O148" t="str">
            <v>团员</v>
          </cell>
          <cell r="P148" t="str">
            <v>2023年7月</v>
          </cell>
          <cell r="Q148" t="str">
            <v>合肥城市学院</v>
          </cell>
          <cell r="R148" t="str">
            <v>风景园林专业</v>
          </cell>
          <cell r="S148" t="str">
            <v>无</v>
          </cell>
          <cell r="T148" t="str">
            <v>13876924822</v>
          </cell>
        </row>
        <row r="149">
          <cell r="G149" t="str">
            <v>沈家申</v>
          </cell>
          <cell r="H149" t="str">
            <v>男</v>
          </cell>
          <cell r="I149" t="str">
            <v>本科</v>
          </cell>
          <cell r="J149" t="str">
            <v>未婚</v>
          </cell>
          <cell r="K149" t="str">
            <v>2000-05-07</v>
          </cell>
          <cell r="L149" t="str">
            <v>汉族</v>
          </cell>
          <cell r="M149" t="str">
            <v>460006200005070236</v>
          </cell>
          <cell r="N149" t="str">
            <v>海南万宁</v>
          </cell>
          <cell r="O149" t="str">
            <v>团员</v>
          </cell>
          <cell r="P149" t="str">
            <v>2023年6月</v>
          </cell>
          <cell r="Q149" t="str">
            <v>海口经济学院</v>
          </cell>
          <cell r="R149" t="str">
            <v>会计学</v>
          </cell>
          <cell r="S149" t="str">
            <v>无</v>
          </cell>
          <cell r="T149" t="str">
            <v>18608950015</v>
          </cell>
        </row>
        <row r="150">
          <cell r="G150" t="str">
            <v>陈铭圣</v>
          </cell>
          <cell r="H150" t="str">
            <v>男</v>
          </cell>
          <cell r="I150" t="str">
            <v>本科</v>
          </cell>
          <cell r="J150" t="str">
            <v>未婚</v>
          </cell>
          <cell r="K150" t="str">
            <v>2001-08-26</v>
          </cell>
          <cell r="L150" t="str">
            <v>汉族</v>
          </cell>
          <cell r="M150" t="str">
            <v>460006200108267218</v>
          </cell>
          <cell r="N150" t="str">
            <v>海南万宁</v>
          </cell>
          <cell r="O150" t="str">
            <v>团员</v>
          </cell>
          <cell r="P150" t="str">
            <v>2023年6月</v>
          </cell>
          <cell r="Q150" t="str">
            <v>广西科技师范学院</v>
          </cell>
          <cell r="R150" t="str">
            <v>化学</v>
          </cell>
          <cell r="S150" t="str">
            <v>无</v>
          </cell>
          <cell r="T150" t="str">
            <v>18889192643</v>
          </cell>
        </row>
        <row r="151">
          <cell r="G151" t="str">
            <v>李明慧</v>
          </cell>
          <cell r="H151" t="str">
            <v>女</v>
          </cell>
          <cell r="I151" t="str">
            <v>本科</v>
          </cell>
          <cell r="J151" t="str">
            <v>未婚</v>
          </cell>
          <cell r="K151" t="str">
            <v>2002-09-29</v>
          </cell>
          <cell r="L151" t="str">
            <v>汉族</v>
          </cell>
          <cell r="M151" t="str">
            <v>460006200209297520</v>
          </cell>
          <cell r="N151" t="str">
            <v>海南万宁</v>
          </cell>
          <cell r="O151" t="str">
            <v>团员</v>
          </cell>
          <cell r="P151" t="str">
            <v>2024-06-17</v>
          </cell>
          <cell r="Q151" t="str">
            <v>河北科技大学</v>
          </cell>
          <cell r="R151" t="str">
            <v>工商管理专业</v>
          </cell>
          <cell r="S151" t="str">
            <v>无</v>
          </cell>
          <cell r="T151" t="str">
            <v>18876904132</v>
          </cell>
        </row>
        <row r="152">
          <cell r="G152" t="str">
            <v>叶婷</v>
          </cell>
          <cell r="H152" t="str">
            <v>女</v>
          </cell>
          <cell r="I152" t="str">
            <v>专科</v>
          </cell>
          <cell r="J152" t="str">
            <v>未婚</v>
          </cell>
          <cell r="K152" t="str">
            <v>1998-12-02</v>
          </cell>
          <cell r="L152" t="str">
            <v>黎</v>
          </cell>
          <cell r="M152" t="str">
            <v>460006199812027220</v>
          </cell>
          <cell r="N152" t="str">
            <v>海南万宁</v>
          </cell>
          <cell r="O152" t="str">
            <v>群众</v>
          </cell>
          <cell r="P152" t="str">
            <v>2018年6月</v>
          </cell>
          <cell r="Q152" t="str">
            <v>海南软件职业技术学院</v>
          </cell>
          <cell r="R152" t="str">
            <v>会计</v>
          </cell>
          <cell r="S152" t="str">
            <v>无</v>
          </cell>
          <cell r="T152" t="str">
            <v>18889723056</v>
          </cell>
        </row>
        <row r="153">
          <cell r="G153" t="str">
            <v>秦济妹</v>
          </cell>
          <cell r="H153" t="str">
            <v>女</v>
          </cell>
          <cell r="I153" t="str">
            <v>专科</v>
          </cell>
          <cell r="J153" t="str">
            <v>未婚</v>
          </cell>
          <cell r="K153" t="str">
            <v>1992-05-20</v>
          </cell>
          <cell r="L153" t="str">
            <v>汉族</v>
          </cell>
          <cell r="M153" t="str">
            <v>460025199205203025</v>
          </cell>
          <cell r="N153" t="str">
            <v>海南定安</v>
          </cell>
          <cell r="O153" t="str">
            <v>中共党员</v>
          </cell>
          <cell r="P153" t="str">
            <v>2014年6月</v>
          </cell>
          <cell r="Q153" t="str">
            <v>海南政法职业学院</v>
          </cell>
          <cell r="R153" t="str">
            <v>治安管理专业</v>
          </cell>
          <cell r="S153" t="str">
            <v>12345政务服务热线</v>
          </cell>
          <cell r="T153" t="str">
            <v>18889285143</v>
          </cell>
        </row>
        <row r="154">
          <cell r="G154" t="str">
            <v>蔡宇程</v>
          </cell>
          <cell r="H154" t="str">
            <v>女</v>
          </cell>
          <cell r="I154" t="str">
            <v>本科</v>
          </cell>
          <cell r="J154" t="str">
            <v>未婚</v>
          </cell>
          <cell r="K154" t="str">
            <v>2002-05-18</v>
          </cell>
          <cell r="L154" t="str">
            <v>汉族</v>
          </cell>
          <cell r="M154" t="str">
            <v>460006200205187228</v>
          </cell>
          <cell r="N154" t="str">
            <v>海南万宁</v>
          </cell>
          <cell r="O154" t="str">
            <v>中共党员</v>
          </cell>
          <cell r="P154" t="str">
            <v>2024年06月</v>
          </cell>
          <cell r="Q154" t="str">
            <v>广东培正学院</v>
          </cell>
          <cell r="R154" t="str">
            <v>日语</v>
          </cell>
          <cell r="S154" t="str">
            <v>无</v>
          </cell>
          <cell r="T154" t="str">
            <v>18208931008</v>
          </cell>
        </row>
        <row r="155">
          <cell r="G155" t="str">
            <v>陈一升</v>
          </cell>
          <cell r="H155" t="str">
            <v>男</v>
          </cell>
          <cell r="I155" t="str">
            <v>本科</v>
          </cell>
          <cell r="J155" t="str">
            <v>未婚</v>
          </cell>
          <cell r="K155" t="str">
            <v>2003-02-18</v>
          </cell>
          <cell r="L155" t="str">
            <v>黎族</v>
          </cell>
          <cell r="M155" t="str">
            <v>460006200302186219</v>
          </cell>
          <cell r="N155" t="str">
            <v>海南万宁</v>
          </cell>
          <cell r="O155" t="str">
            <v>团员</v>
          </cell>
          <cell r="P155" t="str">
            <v>2024年6月</v>
          </cell>
          <cell r="Q155" t="str">
            <v>重庆工商大学</v>
          </cell>
          <cell r="R155" t="str">
            <v>人力资源管理</v>
          </cell>
          <cell r="S155" t="str">
            <v>无</v>
          </cell>
          <cell r="T155" t="str">
            <v>1998988380</v>
          </cell>
        </row>
        <row r="156">
          <cell r="G156" t="str">
            <v>林惠娴</v>
          </cell>
          <cell r="H156" t="str">
            <v>女</v>
          </cell>
          <cell r="I156" t="str">
            <v>本科</v>
          </cell>
          <cell r="J156" t="str">
            <v>未婚</v>
          </cell>
          <cell r="K156" t="str">
            <v>1999-07-26</v>
          </cell>
          <cell r="L156" t="str">
            <v>黎族</v>
          </cell>
          <cell r="M156" t="str">
            <v>469006199907265625</v>
          </cell>
          <cell r="N156" t="str">
            <v>海南万宁</v>
          </cell>
          <cell r="O156" t="str">
            <v>团员</v>
          </cell>
          <cell r="P156" t="str">
            <v>2022年6月4日</v>
          </cell>
          <cell r="Q156" t="str">
            <v>北京化工大学</v>
          </cell>
          <cell r="R156" t="str">
            <v>功能材料</v>
          </cell>
          <cell r="S156" t="str">
            <v>无</v>
          </cell>
          <cell r="T156" t="str">
            <v>18876006706</v>
          </cell>
        </row>
        <row r="157">
          <cell r="G157" t="str">
            <v>林慧琳</v>
          </cell>
          <cell r="H157" t="str">
            <v>女</v>
          </cell>
          <cell r="I157" t="str">
            <v>本科</v>
          </cell>
          <cell r="J157" t="str">
            <v>未婚</v>
          </cell>
          <cell r="K157" t="str">
            <v>2000-11-09</v>
          </cell>
          <cell r="L157" t="str">
            <v>黎族</v>
          </cell>
          <cell r="M157" t="str">
            <v>469006200011095622</v>
          </cell>
          <cell r="N157" t="str">
            <v>海南万宁</v>
          </cell>
          <cell r="O157" t="str">
            <v>群众</v>
          </cell>
          <cell r="P157" t="str">
            <v>2023年7月</v>
          </cell>
          <cell r="Q157" t="str">
            <v>河南工业大学</v>
          </cell>
          <cell r="R157" t="str">
            <v>工商管理</v>
          </cell>
          <cell r="S157" t="str">
            <v>无</v>
          </cell>
          <cell r="T157" t="str">
            <v>13337519337</v>
          </cell>
        </row>
        <row r="158">
          <cell r="G158" t="str">
            <v>邱心蕊</v>
          </cell>
          <cell r="H158" t="str">
            <v>女</v>
          </cell>
          <cell r="I158" t="str">
            <v>专科</v>
          </cell>
          <cell r="J158" t="str">
            <v>未婚</v>
          </cell>
          <cell r="K158" t="str">
            <v>2001-04-14</v>
          </cell>
          <cell r="L158" t="str">
            <v>汉族</v>
          </cell>
          <cell r="M158" t="str">
            <v>460006200104147825</v>
          </cell>
          <cell r="N158" t="str">
            <v>海南万宁</v>
          </cell>
          <cell r="O158" t="str">
            <v>群众</v>
          </cell>
          <cell r="P158" t="str">
            <v>2024年6月7日</v>
          </cell>
          <cell r="Q158" t="str">
            <v>海南工商职业学院</v>
          </cell>
          <cell r="R158" t="str">
            <v>旅游管理</v>
          </cell>
          <cell r="S158" t="str">
            <v>无</v>
          </cell>
          <cell r="T158" t="str">
            <v>18876832208</v>
          </cell>
        </row>
        <row r="159">
          <cell r="G159" t="str">
            <v>陈政</v>
          </cell>
          <cell r="H159" t="str">
            <v>女</v>
          </cell>
          <cell r="I159" t="str">
            <v>专科</v>
          </cell>
          <cell r="J159" t="str">
            <v>已婚</v>
          </cell>
          <cell r="K159" t="str">
            <v>1994-03-28</v>
          </cell>
          <cell r="L159" t="str">
            <v>汉族</v>
          </cell>
          <cell r="M159" t="str">
            <v>460006199403287523</v>
          </cell>
          <cell r="N159" t="str">
            <v>海南万宁</v>
          </cell>
          <cell r="O159" t="str">
            <v>团员</v>
          </cell>
          <cell r="P159" t="str">
            <v>2016年6月</v>
          </cell>
          <cell r="Q159" t="str">
            <v>海南职业技术学院</v>
          </cell>
          <cell r="R159" t="str">
            <v>工程监理</v>
          </cell>
          <cell r="S159" t="str">
            <v>无</v>
          </cell>
          <cell r="T159" t="str">
            <v>15203026175</v>
          </cell>
        </row>
        <row r="160">
          <cell r="G160" t="str">
            <v>王立欣</v>
          </cell>
          <cell r="H160" t="str">
            <v>男</v>
          </cell>
          <cell r="I160" t="str">
            <v>本科</v>
          </cell>
          <cell r="J160" t="str">
            <v>未婚</v>
          </cell>
          <cell r="K160" t="str">
            <v>1994-07-12</v>
          </cell>
          <cell r="L160" t="str">
            <v>黎族</v>
          </cell>
          <cell r="M160" t="str">
            <v>46000619940712721X</v>
          </cell>
          <cell r="N160" t="str">
            <v>海南万宁</v>
          </cell>
          <cell r="O160" t="str">
            <v>群众</v>
          </cell>
          <cell r="P160" t="str">
            <v>2018年6月</v>
          </cell>
          <cell r="Q160" t="str">
            <v>云南农业大学</v>
          </cell>
          <cell r="R160" t="str">
            <v>植物保护</v>
          </cell>
          <cell r="S160" t="str">
            <v>无</v>
          </cell>
          <cell r="T160" t="str">
            <v>18889190300</v>
          </cell>
        </row>
        <row r="161">
          <cell r="G161" t="str">
            <v>卓毓江</v>
          </cell>
          <cell r="H161" t="str">
            <v>男</v>
          </cell>
          <cell r="I161" t="str">
            <v>专科</v>
          </cell>
          <cell r="J161" t="str">
            <v>已婚</v>
          </cell>
          <cell r="K161" t="str">
            <v>1995-06-07</v>
          </cell>
          <cell r="L161" t="str">
            <v>汉</v>
          </cell>
          <cell r="M161" t="str">
            <v>460006199506074854</v>
          </cell>
          <cell r="N161" t="str">
            <v>海南万宁</v>
          </cell>
          <cell r="O161" t="str">
            <v>群众</v>
          </cell>
          <cell r="P161" t="str">
            <v>2017年6月</v>
          </cell>
          <cell r="Q161" t="str">
            <v>海南工商职业学院</v>
          </cell>
          <cell r="R161" t="str">
            <v>工程造价</v>
          </cell>
          <cell r="S161" t="str">
            <v>无</v>
          </cell>
          <cell r="T161" t="str">
            <v>13700460635</v>
          </cell>
        </row>
        <row r="162">
          <cell r="G162" t="str">
            <v>施国兴</v>
          </cell>
          <cell r="H162" t="str">
            <v>男</v>
          </cell>
          <cell r="I162" t="str">
            <v>专科</v>
          </cell>
          <cell r="J162" t="str">
            <v>未婚</v>
          </cell>
          <cell r="K162" t="str">
            <v>2003-03-18</v>
          </cell>
          <cell r="L162" t="str">
            <v>汉族</v>
          </cell>
          <cell r="M162" t="str">
            <v>46000620030318045X</v>
          </cell>
          <cell r="N162" t="str">
            <v>海南万宁</v>
          </cell>
          <cell r="O162" t="str">
            <v>群众</v>
          </cell>
          <cell r="P162" t="str">
            <v>2024年6月</v>
          </cell>
          <cell r="Q162" t="str">
            <v>荆州职业技术学院</v>
          </cell>
          <cell r="R162" t="str">
            <v>软件技术</v>
          </cell>
          <cell r="S162" t="str">
            <v>海政社会工作服务中心</v>
          </cell>
          <cell r="T162" t="str">
            <v>13036076575</v>
          </cell>
        </row>
        <row r="163">
          <cell r="G163" t="str">
            <v>陈世能</v>
          </cell>
          <cell r="H163" t="str">
            <v>男</v>
          </cell>
          <cell r="I163" t="str">
            <v>本科</v>
          </cell>
          <cell r="J163" t="str">
            <v>未婚</v>
          </cell>
          <cell r="K163" t="str">
            <v>1996-07-31</v>
          </cell>
          <cell r="L163" t="str">
            <v>汉族</v>
          </cell>
          <cell r="M163" t="str">
            <v>46000619960731751X</v>
          </cell>
          <cell r="N163" t="str">
            <v>海南万宁</v>
          </cell>
          <cell r="O163" t="str">
            <v>群众</v>
          </cell>
          <cell r="P163" t="str">
            <v>2020年6月</v>
          </cell>
          <cell r="Q163" t="str">
            <v>辽宁财贸学院</v>
          </cell>
          <cell r="R163" t="str">
            <v>会计学</v>
          </cell>
          <cell r="S163" t="str">
            <v>中外运物流（海南）有限公司</v>
          </cell>
          <cell r="T163" t="str">
            <v>18289817933</v>
          </cell>
        </row>
        <row r="164">
          <cell r="G164" t="str">
            <v>苏佩</v>
          </cell>
          <cell r="H164" t="str">
            <v>女</v>
          </cell>
          <cell r="I164" t="str">
            <v>专科</v>
          </cell>
          <cell r="J164" t="str">
            <v>未婚</v>
          </cell>
          <cell r="K164" t="str">
            <v>1992-10-18</v>
          </cell>
          <cell r="L164" t="str">
            <v>汉族</v>
          </cell>
          <cell r="M164" t="str">
            <v>460006199210184843</v>
          </cell>
          <cell r="N164" t="str">
            <v>海南万宁</v>
          </cell>
          <cell r="O164" t="str">
            <v>群众</v>
          </cell>
          <cell r="P164" t="str">
            <v>2016年7月</v>
          </cell>
          <cell r="Q164" t="str">
            <v>海南外国语职业学院</v>
          </cell>
          <cell r="R164" t="str">
            <v>应用英语</v>
          </cell>
          <cell r="S164" t="str">
            <v>无</v>
          </cell>
          <cell r="T164" t="str">
            <v>15595618936</v>
          </cell>
        </row>
        <row r="165">
          <cell r="G165" t="str">
            <v>李明中</v>
          </cell>
          <cell r="H165" t="str">
            <v>男</v>
          </cell>
          <cell r="I165" t="str">
            <v>专科</v>
          </cell>
          <cell r="J165" t="str">
            <v>未婚</v>
          </cell>
          <cell r="K165" t="str">
            <v>2000-08-20</v>
          </cell>
          <cell r="L165" t="str">
            <v>汉族</v>
          </cell>
          <cell r="M165" t="str">
            <v>460006200008207218</v>
          </cell>
          <cell r="N165" t="str">
            <v>海南万宁</v>
          </cell>
          <cell r="O165" t="str">
            <v>团员</v>
          </cell>
          <cell r="P165" t="str">
            <v>2021年6月</v>
          </cell>
          <cell r="Q165" t="str">
            <v>海南职业技术学院</v>
          </cell>
          <cell r="R165" t="str">
            <v>会计</v>
          </cell>
          <cell r="S165" t="str">
            <v>海南俪景供应链管理有限公司</v>
          </cell>
          <cell r="T165" t="str">
            <v>13337517489</v>
          </cell>
        </row>
        <row r="166">
          <cell r="G166" t="str">
            <v>周家智</v>
          </cell>
          <cell r="H166" t="str">
            <v>男</v>
          </cell>
          <cell r="I166" t="str">
            <v>本科</v>
          </cell>
          <cell r="J166" t="str">
            <v>未婚</v>
          </cell>
          <cell r="K166" t="str">
            <v>2000-12-05</v>
          </cell>
          <cell r="L166" t="str">
            <v>汉</v>
          </cell>
          <cell r="M166" t="str">
            <v>460006200012051631</v>
          </cell>
          <cell r="N166" t="str">
            <v>海南万宁</v>
          </cell>
          <cell r="O166" t="str">
            <v>团员</v>
          </cell>
          <cell r="P166" t="str">
            <v>2023年6月</v>
          </cell>
          <cell r="Q166" t="str">
            <v>三峡大学</v>
          </cell>
          <cell r="R166" t="str">
            <v>计算机科学与技术</v>
          </cell>
          <cell r="S166" t="str">
            <v>海南久其互联网研究院产业有限公司</v>
          </cell>
          <cell r="T166" t="str">
            <v>15203020503</v>
          </cell>
        </row>
        <row r="167">
          <cell r="G167" t="str">
            <v>吴雅琦</v>
          </cell>
          <cell r="H167" t="str">
            <v>女</v>
          </cell>
          <cell r="I167" t="str">
            <v>本科</v>
          </cell>
          <cell r="J167" t="str">
            <v>未婚</v>
          </cell>
          <cell r="K167" t="str">
            <v>1999-12-12</v>
          </cell>
          <cell r="L167" t="str">
            <v>汉族</v>
          </cell>
          <cell r="M167" t="str">
            <v>460006199912127229</v>
          </cell>
          <cell r="N167" t="str">
            <v>海南万宁</v>
          </cell>
          <cell r="O167" t="str">
            <v>群众</v>
          </cell>
          <cell r="P167" t="str">
            <v>2021-06-22</v>
          </cell>
          <cell r="Q167" t="str">
            <v>鞍山师范学院</v>
          </cell>
          <cell r="R167" t="str">
            <v>酒店管理</v>
          </cell>
          <cell r="S167" t="str">
            <v>万宁市旅游和文化广电体育局（临聘人员）</v>
          </cell>
          <cell r="T167" t="str">
            <v>18976288281</v>
          </cell>
        </row>
        <row r="168">
          <cell r="G168" t="str">
            <v>吴思倩</v>
          </cell>
          <cell r="H168" t="str">
            <v>女</v>
          </cell>
          <cell r="I168" t="str">
            <v>专科</v>
          </cell>
          <cell r="J168" t="str">
            <v>未婚</v>
          </cell>
          <cell r="K168" t="str">
            <v>2000-12-20</v>
          </cell>
          <cell r="L168" t="str">
            <v>汉</v>
          </cell>
          <cell r="M168" t="str">
            <v>460006200012207229</v>
          </cell>
          <cell r="N168" t="str">
            <v>海南万宁</v>
          </cell>
          <cell r="O168" t="str">
            <v>团员</v>
          </cell>
          <cell r="P168" t="str">
            <v>2022年6月</v>
          </cell>
          <cell r="Q168" t="str">
            <v>海口经济学院</v>
          </cell>
          <cell r="R168" t="str">
            <v>舞蹈表演专业</v>
          </cell>
          <cell r="S168" t="str">
            <v>无</v>
          </cell>
          <cell r="T168" t="str">
            <v>15501975219</v>
          </cell>
        </row>
        <row r="169">
          <cell r="G169" t="str">
            <v>潘纪宁</v>
          </cell>
          <cell r="H169" t="str">
            <v>男</v>
          </cell>
          <cell r="I169" t="str">
            <v>专科</v>
          </cell>
          <cell r="J169" t="str">
            <v>未婚</v>
          </cell>
          <cell r="K169" t="str">
            <v>2003-03-29</v>
          </cell>
          <cell r="L169" t="str">
            <v>汉族</v>
          </cell>
          <cell r="M169" t="str">
            <v>460006200303294617</v>
          </cell>
          <cell r="N169" t="str">
            <v>海南万宁</v>
          </cell>
          <cell r="O169" t="str">
            <v>团员</v>
          </cell>
          <cell r="P169" t="str">
            <v>2024年6月</v>
          </cell>
          <cell r="Q169" t="str">
            <v>长春汽车职业技术大学</v>
          </cell>
          <cell r="R169" t="str">
            <v>汽车制造与试验技术</v>
          </cell>
          <cell r="S169" t="str">
            <v>青岛海尔（胶州）空调器有限公司</v>
          </cell>
          <cell r="T169" t="str">
            <v>18976737057</v>
          </cell>
        </row>
        <row r="170">
          <cell r="G170" t="str">
            <v>许娇艳</v>
          </cell>
          <cell r="H170" t="str">
            <v>女</v>
          </cell>
          <cell r="I170" t="str">
            <v>本科</v>
          </cell>
          <cell r="J170" t="str">
            <v>未婚</v>
          </cell>
          <cell r="K170" t="str">
            <v>2000-04-21</v>
          </cell>
          <cell r="L170" t="str">
            <v>汉族</v>
          </cell>
          <cell r="M170" t="str">
            <v>460006200004211623</v>
          </cell>
          <cell r="N170" t="str">
            <v>海南万宁</v>
          </cell>
          <cell r="O170" t="str">
            <v>团员</v>
          </cell>
          <cell r="P170" t="str">
            <v>202406</v>
          </cell>
          <cell r="Q170" t="str">
            <v>海口经济学院</v>
          </cell>
          <cell r="R170" t="str">
            <v>经济学</v>
          </cell>
          <cell r="S170" t="str">
            <v>无</v>
          </cell>
          <cell r="T170" t="str">
            <v>18208931533</v>
          </cell>
        </row>
        <row r="171">
          <cell r="G171" t="str">
            <v>李香琼</v>
          </cell>
          <cell r="H171" t="str">
            <v>女</v>
          </cell>
          <cell r="I171" t="str">
            <v>本科</v>
          </cell>
          <cell r="J171" t="str">
            <v>已婚</v>
          </cell>
          <cell r="K171" t="str">
            <v>1990-10-09</v>
          </cell>
          <cell r="L171" t="str">
            <v>汉族</v>
          </cell>
          <cell r="M171" t="str">
            <v>460006199010094026</v>
          </cell>
          <cell r="N171" t="str">
            <v>海南省万宁市</v>
          </cell>
          <cell r="O171" t="str">
            <v>群众</v>
          </cell>
          <cell r="P171" t="str">
            <v>2015-12-30</v>
          </cell>
          <cell r="Q171" t="str">
            <v>海南师范大学</v>
          </cell>
          <cell r="R171" t="str">
            <v>英语教育</v>
          </cell>
          <cell r="S171" t="str">
            <v>无</v>
          </cell>
          <cell r="T171" t="str">
            <v>18789148491</v>
          </cell>
        </row>
        <row r="172">
          <cell r="G172" t="str">
            <v>陈道标</v>
          </cell>
          <cell r="H172" t="str">
            <v>男</v>
          </cell>
          <cell r="I172" t="str">
            <v>专科</v>
          </cell>
          <cell r="J172" t="str">
            <v>未婚</v>
          </cell>
          <cell r="K172" t="str">
            <v>2001-02-28</v>
          </cell>
          <cell r="L172" t="str">
            <v>汉族</v>
          </cell>
          <cell r="M172" t="str">
            <v>46000620010228755X</v>
          </cell>
          <cell r="N172" t="str">
            <v>海南万宁</v>
          </cell>
          <cell r="O172" t="str">
            <v>团员</v>
          </cell>
          <cell r="P172" t="str">
            <v>2021年6月30日</v>
          </cell>
          <cell r="Q172" t="str">
            <v>三亚理工职业学院</v>
          </cell>
          <cell r="R172" t="str">
            <v>工程造价</v>
          </cell>
          <cell r="S172" t="str">
            <v>兴隆区管委会</v>
          </cell>
          <cell r="T172" t="str">
            <v>18876831368</v>
          </cell>
        </row>
        <row r="173">
          <cell r="G173" t="str">
            <v>吴夏冰</v>
          </cell>
          <cell r="H173" t="str">
            <v>男</v>
          </cell>
          <cell r="I173" t="str">
            <v>专科</v>
          </cell>
          <cell r="J173" t="str">
            <v>未婚</v>
          </cell>
          <cell r="K173" t="str">
            <v>1998-09-11</v>
          </cell>
          <cell r="L173" t="str">
            <v>汉</v>
          </cell>
          <cell r="M173" t="str">
            <v>460006199809117217</v>
          </cell>
          <cell r="N173" t="str">
            <v>海南万宁</v>
          </cell>
          <cell r="O173" t="str">
            <v>群众</v>
          </cell>
          <cell r="P173" t="str">
            <v>2019年6月</v>
          </cell>
          <cell r="Q173" t="str">
            <v>海南职业技术学院</v>
          </cell>
          <cell r="R173" t="str">
            <v>航空安全检查</v>
          </cell>
          <cell r="S173" t="str">
            <v>南桥镇政府</v>
          </cell>
          <cell r="T173" t="str">
            <v>13034954628</v>
          </cell>
        </row>
        <row r="174">
          <cell r="G174" t="str">
            <v>何莉</v>
          </cell>
          <cell r="H174" t="str">
            <v>女</v>
          </cell>
          <cell r="I174" t="str">
            <v>本科</v>
          </cell>
          <cell r="J174" t="str">
            <v>已婚</v>
          </cell>
          <cell r="K174" t="str">
            <v>1993-12-01</v>
          </cell>
          <cell r="L174" t="str">
            <v>汉族</v>
          </cell>
          <cell r="M174" t="str">
            <v>513030199312012521</v>
          </cell>
          <cell r="N174" t="str">
            <v>海南省 万宁市南桥镇</v>
          </cell>
          <cell r="O174" t="str">
            <v>团员</v>
          </cell>
          <cell r="P174" t="str">
            <v>2016年7月</v>
          </cell>
          <cell r="Q174" t="str">
            <v>广西民族师范学院</v>
          </cell>
          <cell r="R174" t="str">
            <v>汉语言文学</v>
          </cell>
          <cell r="S174" t="str">
            <v>无</v>
          </cell>
          <cell r="T174" t="str">
            <v>16689592240</v>
          </cell>
        </row>
        <row r="175">
          <cell r="G175" t="str">
            <v>吴艳</v>
          </cell>
          <cell r="H175" t="str">
            <v>女</v>
          </cell>
          <cell r="I175" t="str">
            <v>专科</v>
          </cell>
          <cell r="J175" t="str">
            <v>未婚</v>
          </cell>
          <cell r="K175" t="str">
            <v>2001-05-06</v>
          </cell>
          <cell r="L175" t="str">
            <v>汉族</v>
          </cell>
          <cell r="M175" t="str">
            <v>460006200105064845</v>
          </cell>
          <cell r="N175" t="str">
            <v>海南省万宁市</v>
          </cell>
          <cell r="O175" t="str">
            <v>团员</v>
          </cell>
          <cell r="P175" t="str">
            <v>2022年6月</v>
          </cell>
          <cell r="Q175" t="str">
            <v>琼台师范学院</v>
          </cell>
          <cell r="R175" t="str">
            <v>语文教育</v>
          </cell>
          <cell r="S175" t="str">
            <v>无</v>
          </cell>
          <cell r="T175" t="str">
            <v>13876234396</v>
          </cell>
        </row>
        <row r="176">
          <cell r="G176" t="str">
            <v>施良怡</v>
          </cell>
          <cell r="H176" t="str">
            <v>男</v>
          </cell>
          <cell r="I176" t="str">
            <v>专科</v>
          </cell>
          <cell r="J176" t="str">
            <v>未婚</v>
          </cell>
          <cell r="K176" t="str">
            <v>1999-05-13</v>
          </cell>
          <cell r="L176" t="str">
            <v>汉</v>
          </cell>
          <cell r="M176" t="str">
            <v>460006199905130016</v>
          </cell>
          <cell r="N176" t="str">
            <v>海南万宁</v>
          </cell>
          <cell r="O176" t="str">
            <v>群众</v>
          </cell>
          <cell r="P176" t="str">
            <v>2021.6</v>
          </cell>
          <cell r="Q176" t="str">
            <v>海口经济学院</v>
          </cell>
          <cell r="R176" t="str">
            <v>工程造价</v>
          </cell>
          <cell r="S176" t="str">
            <v>无</v>
          </cell>
          <cell r="T176" t="str">
            <v>17589737048</v>
          </cell>
        </row>
        <row r="177">
          <cell r="G177" t="str">
            <v>黄玉家</v>
          </cell>
          <cell r="H177" t="str">
            <v>女</v>
          </cell>
          <cell r="I177" t="str">
            <v>专科</v>
          </cell>
          <cell r="J177" t="str">
            <v>未婚</v>
          </cell>
          <cell r="K177" t="str">
            <v>1998-06-10</v>
          </cell>
          <cell r="L177" t="str">
            <v>汉族</v>
          </cell>
          <cell r="M177" t="str">
            <v>460006199806107240</v>
          </cell>
          <cell r="N177" t="str">
            <v>海南万宁</v>
          </cell>
          <cell r="O177" t="str">
            <v>群众</v>
          </cell>
          <cell r="P177" t="str">
            <v>2020年6月</v>
          </cell>
          <cell r="Q177" t="str">
            <v>海南工商职业学院</v>
          </cell>
          <cell r="R177" t="str">
            <v>环境艺术设计</v>
          </cell>
          <cell r="S177" t="str">
            <v>无</v>
          </cell>
          <cell r="T177" t="str">
            <v>15501958527</v>
          </cell>
        </row>
        <row r="178">
          <cell r="G178" t="str">
            <v>雷慧珍</v>
          </cell>
          <cell r="H178" t="str">
            <v>女</v>
          </cell>
          <cell r="I178" t="str">
            <v>专科</v>
          </cell>
          <cell r="J178" t="str">
            <v>未婚</v>
          </cell>
          <cell r="K178" t="str">
            <v>1998-09-20</v>
          </cell>
          <cell r="L178" t="str">
            <v>汉族</v>
          </cell>
          <cell r="M178" t="str">
            <v>460006199809207247</v>
          </cell>
          <cell r="N178" t="str">
            <v>海南万宁</v>
          </cell>
          <cell r="O178" t="str">
            <v>群众</v>
          </cell>
          <cell r="P178" t="str">
            <v>2019年6月</v>
          </cell>
          <cell r="Q178" t="str">
            <v>琼台师范学院</v>
          </cell>
          <cell r="R178" t="str">
            <v>学前教育</v>
          </cell>
          <cell r="S178" t="str">
            <v>海口江畔生态幼儿园</v>
          </cell>
          <cell r="T178" t="str">
            <v>18876126173</v>
          </cell>
        </row>
        <row r="179">
          <cell r="G179" t="str">
            <v>郭启宏</v>
          </cell>
          <cell r="H179" t="str">
            <v>男</v>
          </cell>
          <cell r="I179" t="str">
            <v>本科</v>
          </cell>
          <cell r="J179" t="str">
            <v>未婚</v>
          </cell>
          <cell r="K179" t="str">
            <v>1993-02-28</v>
          </cell>
          <cell r="L179" t="str">
            <v>汉族</v>
          </cell>
          <cell r="M179" t="str">
            <v>460006199302287516</v>
          </cell>
          <cell r="N179" t="str">
            <v>海南万宁</v>
          </cell>
          <cell r="O179" t="str">
            <v>中共党员</v>
          </cell>
          <cell r="P179" t="str">
            <v>2017年12月30日</v>
          </cell>
          <cell r="Q179" t="str">
            <v>海南师范大学</v>
          </cell>
          <cell r="R179" t="str">
            <v>工商企业管理</v>
          </cell>
          <cell r="S179" t="str">
            <v>中国联合网络通信有限公司海南省分公司</v>
          </cell>
          <cell r="T179" t="str">
            <v>13136053887</v>
          </cell>
        </row>
        <row r="180">
          <cell r="G180" t="str">
            <v>唐琳</v>
          </cell>
          <cell r="H180" t="str">
            <v>女</v>
          </cell>
          <cell r="I180" t="str">
            <v>专科</v>
          </cell>
          <cell r="J180" t="str">
            <v>未婚</v>
          </cell>
          <cell r="K180" t="str">
            <v>2002-12-16</v>
          </cell>
          <cell r="L180" t="str">
            <v>汉族</v>
          </cell>
          <cell r="M180" t="str">
            <v>460006200212162723</v>
          </cell>
          <cell r="N180" t="str">
            <v>海南万宁</v>
          </cell>
          <cell r="O180" t="str">
            <v>团员</v>
          </cell>
          <cell r="P180" t="str">
            <v>2023年6月</v>
          </cell>
          <cell r="Q180" t="str">
            <v>海南政法职业学院</v>
          </cell>
          <cell r="R180" t="str">
            <v>法律事务（基层法律服务方向）</v>
          </cell>
          <cell r="S180" t="str">
            <v>无</v>
          </cell>
          <cell r="T180" t="str">
            <v>18189758036</v>
          </cell>
        </row>
        <row r="181">
          <cell r="G181" t="str">
            <v>杨重秀</v>
          </cell>
          <cell r="H181" t="str">
            <v>女</v>
          </cell>
          <cell r="I181" t="str">
            <v>本科</v>
          </cell>
          <cell r="J181" t="str">
            <v>已婚</v>
          </cell>
          <cell r="K181" t="str">
            <v>1997-09-18</v>
          </cell>
          <cell r="L181" t="str">
            <v>黎族</v>
          </cell>
          <cell r="M181" t="str">
            <v>46000619970918042X</v>
          </cell>
          <cell r="N181" t="str">
            <v>海南省万宁市万城镇</v>
          </cell>
          <cell r="O181" t="str">
            <v>群众</v>
          </cell>
          <cell r="P181" t="str">
            <v>2020年6月21日</v>
          </cell>
          <cell r="Q181" t="str">
            <v>四川大学锦江学院</v>
          </cell>
          <cell r="R181" t="str">
            <v>舞蹈表演</v>
          </cell>
          <cell r="S181" t="str">
            <v>无</v>
          </cell>
          <cell r="T181" t="str">
            <v>17508973758</v>
          </cell>
        </row>
        <row r="182">
          <cell r="G182" t="str">
            <v>陈嘉瑜</v>
          </cell>
          <cell r="H182" t="str">
            <v>女</v>
          </cell>
          <cell r="I182" t="str">
            <v>专科</v>
          </cell>
          <cell r="J182" t="str">
            <v>已婚</v>
          </cell>
          <cell r="K182" t="str">
            <v>1993-05-14</v>
          </cell>
          <cell r="L182" t="str">
            <v>汉族</v>
          </cell>
          <cell r="M182" t="str">
            <v>460006199305144828</v>
          </cell>
          <cell r="N182" t="str">
            <v>海南万宁</v>
          </cell>
          <cell r="O182" t="str">
            <v>群众</v>
          </cell>
          <cell r="P182" t="str">
            <v>2014-06</v>
          </cell>
          <cell r="Q182" t="str">
            <v>海南广播电视大学</v>
          </cell>
          <cell r="R182" t="str">
            <v>旅游管理</v>
          </cell>
          <cell r="S182" t="str">
            <v>无</v>
          </cell>
          <cell r="T182" t="str">
            <v>17733189996</v>
          </cell>
        </row>
        <row r="183">
          <cell r="G183" t="str">
            <v>陈名志</v>
          </cell>
          <cell r="H183" t="str">
            <v>男</v>
          </cell>
          <cell r="I183" t="str">
            <v>专科</v>
          </cell>
          <cell r="J183" t="str">
            <v>已婚</v>
          </cell>
          <cell r="K183" t="str">
            <v>1989-10-12</v>
          </cell>
          <cell r="L183" t="str">
            <v>黎</v>
          </cell>
          <cell r="M183" t="str">
            <v>460006198910127511</v>
          </cell>
          <cell r="N183" t="str">
            <v>海南万宁</v>
          </cell>
          <cell r="O183" t="str">
            <v>团员</v>
          </cell>
          <cell r="P183" t="str">
            <v>2012年6月</v>
          </cell>
          <cell r="Q183" t="str">
            <v>海口经济学院</v>
          </cell>
          <cell r="R183" t="str">
            <v>汽车检测与维修技术</v>
          </cell>
          <cell r="S183" t="str">
            <v>爱车汽车美容中心</v>
          </cell>
          <cell r="T183" t="str">
            <v>13876230651</v>
          </cell>
        </row>
        <row r="184">
          <cell r="G184" t="str">
            <v>林娇望</v>
          </cell>
          <cell r="H184" t="str">
            <v>女</v>
          </cell>
          <cell r="I184" t="str">
            <v>专科</v>
          </cell>
          <cell r="J184" t="str">
            <v>已婚</v>
          </cell>
          <cell r="K184" t="str">
            <v>1992-11-23</v>
          </cell>
          <cell r="L184" t="str">
            <v>黎族</v>
          </cell>
          <cell r="M184" t="str">
            <v>46000619921123622X</v>
          </cell>
          <cell r="N184" t="str">
            <v>海南万宁</v>
          </cell>
          <cell r="O184" t="str">
            <v>群众</v>
          </cell>
          <cell r="P184" t="str">
            <v>2016 年 7 月</v>
          </cell>
          <cell r="Q184" t="str">
            <v>海南大学</v>
          </cell>
          <cell r="R184" t="str">
            <v>工商企业管理</v>
          </cell>
          <cell r="S184" t="str">
            <v>无</v>
          </cell>
          <cell r="T184" t="str">
            <v>15208973547</v>
          </cell>
        </row>
        <row r="185">
          <cell r="G185" t="str">
            <v>彭家豪</v>
          </cell>
          <cell r="H185" t="str">
            <v>男</v>
          </cell>
          <cell r="I185" t="str">
            <v>专科</v>
          </cell>
          <cell r="J185" t="str">
            <v>未婚</v>
          </cell>
          <cell r="K185" t="str">
            <v>2002-04-28</v>
          </cell>
          <cell r="L185" t="str">
            <v>黎</v>
          </cell>
          <cell r="M185" t="str">
            <v>460006200204287219</v>
          </cell>
          <cell r="N185" t="str">
            <v>海南万宁</v>
          </cell>
          <cell r="O185" t="str">
            <v>群众</v>
          </cell>
          <cell r="P185" t="str">
            <v>2025年6月</v>
          </cell>
          <cell r="Q185" t="str">
            <v>海南科技职业大学</v>
          </cell>
          <cell r="R185" t="str">
            <v>视觉传达设计</v>
          </cell>
          <cell r="S185" t="str">
            <v>无</v>
          </cell>
          <cell r="T185" t="str">
            <v>16689674036</v>
          </cell>
        </row>
        <row r="186">
          <cell r="G186" t="str">
            <v>朱晶晶</v>
          </cell>
          <cell r="H186" t="str">
            <v>女</v>
          </cell>
          <cell r="I186" t="str">
            <v>专科</v>
          </cell>
          <cell r="J186" t="str">
            <v>已婚</v>
          </cell>
          <cell r="K186" t="str">
            <v>1991-07-17</v>
          </cell>
          <cell r="L186" t="str">
            <v>汉族</v>
          </cell>
          <cell r="M186" t="str">
            <v>46000619910717724X</v>
          </cell>
          <cell r="N186" t="str">
            <v>海南万宁</v>
          </cell>
          <cell r="O186" t="str">
            <v>团员</v>
          </cell>
          <cell r="P186" t="str">
            <v>2017年6月</v>
          </cell>
          <cell r="Q186" t="str">
            <v>山东科技大学</v>
          </cell>
          <cell r="R186" t="str">
            <v>人力资源管理</v>
          </cell>
          <cell r="S186" t="str">
            <v>万宁礼纪途游春墅民宿店</v>
          </cell>
          <cell r="T186" t="str">
            <v>13876232960</v>
          </cell>
        </row>
        <row r="187">
          <cell r="G187" t="str">
            <v>林芳丽</v>
          </cell>
          <cell r="H187" t="str">
            <v>女</v>
          </cell>
          <cell r="I187" t="str">
            <v>专科</v>
          </cell>
          <cell r="J187" t="str">
            <v>已婚</v>
          </cell>
          <cell r="K187" t="str">
            <v>1995-02-05</v>
          </cell>
          <cell r="L187" t="str">
            <v>汉</v>
          </cell>
          <cell r="M187" t="str">
            <v>460006199502052324</v>
          </cell>
          <cell r="N187" t="str">
            <v>海南万宁</v>
          </cell>
          <cell r="O187" t="str">
            <v>群众</v>
          </cell>
          <cell r="P187" t="str">
            <v>2022年1月</v>
          </cell>
          <cell r="Q187" t="str">
            <v>吉林省教育学院</v>
          </cell>
          <cell r="R187" t="str">
            <v>学前教育</v>
          </cell>
          <cell r="S187" t="str">
            <v>南桥镇人民政府</v>
          </cell>
          <cell r="T187" t="str">
            <v>13976553121</v>
          </cell>
        </row>
        <row r="188">
          <cell r="G188" t="str">
            <v>官伟权</v>
          </cell>
          <cell r="H188" t="str">
            <v>男</v>
          </cell>
          <cell r="I188" t="str">
            <v>专科</v>
          </cell>
          <cell r="J188" t="str">
            <v>未婚</v>
          </cell>
          <cell r="K188" t="str">
            <v>1990-05-10</v>
          </cell>
          <cell r="L188" t="str">
            <v>汉族</v>
          </cell>
          <cell r="M188" t="str">
            <v>460006199005102351</v>
          </cell>
          <cell r="N188" t="str">
            <v>海南万宁</v>
          </cell>
          <cell r="O188" t="str">
            <v>中共党员</v>
          </cell>
          <cell r="P188" t="str">
            <v>2013年6月</v>
          </cell>
          <cell r="Q188" t="str">
            <v>海南科技职业学院</v>
          </cell>
          <cell r="R188" t="str">
            <v>汽车检测与维修技术</v>
          </cell>
          <cell r="S188" t="str">
            <v>海口市交通运输投资发展集团有限公司维修分公司</v>
          </cell>
          <cell r="T188" t="str">
            <v>18389429352</v>
          </cell>
        </row>
        <row r="189">
          <cell r="G189" t="str">
            <v>欧阳佩珊</v>
          </cell>
          <cell r="H189" t="str">
            <v>女</v>
          </cell>
          <cell r="I189" t="str">
            <v>专科</v>
          </cell>
          <cell r="J189" t="str">
            <v>未婚</v>
          </cell>
          <cell r="K189" t="str">
            <v>1991-03-06</v>
          </cell>
          <cell r="L189" t="str">
            <v>汉族</v>
          </cell>
          <cell r="M189" t="str">
            <v>46000619910306722X</v>
          </cell>
          <cell r="N189" t="str">
            <v>海南万宁</v>
          </cell>
          <cell r="O189" t="str">
            <v>群众</v>
          </cell>
          <cell r="P189" t="str">
            <v>2024年6月</v>
          </cell>
          <cell r="Q189" t="str">
            <v>海南工商职业学校</v>
          </cell>
          <cell r="R189" t="str">
            <v>人力资源管理</v>
          </cell>
          <cell r="S189" t="str">
            <v>海口观澜湖酒店</v>
          </cell>
          <cell r="T189" t="str">
            <v>13707531460</v>
          </cell>
        </row>
        <row r="190">
          <cell r="G190" t="str">
            <v>周李儒</v>
          </cell>
          <cell r="H190" t="str">
            <v>男</v>
          </cell>
          <cell r="I190" t="str">
            <v>本科</v>
          </cell>
          <cell r="J190" t="str">
            <v>未婚</v>
          </cell>
          <cell r="K190" t="str">
            <v>2001-02-28</v>
          </cell>
          <cell r="L190" t="str">
            <v>汉</v>
          </cell>
          <cell r="M190" t="str">
            <v>460006200102282716</v>
          </cell>
          <cell r="N190" t="str">
            <v>海南万宁</v>
          </cell>
          <cell r="O190" t="str">
            <v>团员</v>
          </cell>
          <cell r="P190" t="str">
            <v>2025年7月</v>
          </cell>
          <cell r="Q190" t="str">
            <v>中国地质大学（北京）</v>
          </cell>
          <cell r="R190" t="str">
            <v>资源勘查工程（能源）</v>
          </cell>
          <cell r="S190" t="str">
            <v>无</v>
          </cell>
          <cell r="T190" t="str">
            <v>18789156011</v>
          </cell>
        </row>
        <row r="191">
          <cell r="G191" t="str">
            <v>陈道顺</v>
          </cell>
          <cell r="H191" t="str">
            <v>男</v>
          </cell>
          <cell r="I191" t="str">
            <v>专科</v>
          </cell>
          <cell r="J191" t="str">
            <v>已婚</v>
          </cell>
          <cell r="K191" t="str">
            <v>1987-01-05</v>
          </cell>
          <cell r="L191" t="str">
            <v>黎</v>
          </cell>
          <cell r="M191" t="str">
            <v>460006198701056235</v>
          </cell>
          <cell r="N191" t="str">
            <v>海南万宁</v>
          </cell>
          <cell r="O191" t="str">
            <v>中共党员</v>
          </cell>
          <cell r="P191" t="str">
            <v>2008年7月</v>
          </cell>
          <cell r="Q191" t="str">
            <v>海南软件职业技术学院</v>
          </cell>
          <cell r="R191" t="str">
            <v>计算机辅助设计与制造</v>
          </cell>
          <cell r="S191" t="str">
            <v>南桥镇桥中村党支部</v>
          </cell>
          <cell r="T191" t="str">
            <v>18289390676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zoomScale="90" zoomScaleNormal="90" workbookViewId="0">
      <pane ySplit="1" topLeftCell="A2" activePane="bottomLeft" state="frozen"/>
      <selection/>
      <selection pane="bottomLeft" activeCell="K2" sqref="K2"/>
    </sheetView>
  </sheetViews>
  <sheetFormatPr defaultColWidth="9" defaultRowHeight="14.25"/>
  <cols>
    <col min="1" max="1" width="5.25" style="81" customWidth="1"/>
    <col min="2" max="2" width="22" style="81" customWidth="1"/>
    <col min="3" max="3" width="10.375" style="81" customWidth="1"/>
    <col min="4" max="4" width="5.75" style="81" customWidth="1"/>
    <col min="5" max="5" width="21.625" style="81" customWidth="1"/>
    <col min="6" max="6" width="22.625" style="81" customWidth="1"/>
    <col min="7" max="7" width="16" style="81" customWidth="1"/>
    <col min="8" max="8" width="7.25" style="81" customWidth="1"/>
    <col min="9" max="9" width="7.375" style="82" customWidth="1"/>
    <col min="10" max="10" width="14.125" style="83" customWidth="1"/>
    <col min="11" max="11" width="6.5" style="84" customWidth="1"/>
    <col min="12" max="12" width="16.5" style="81" customWidth="1"/>
    <col min="13" max="13" width="12.875" style="81" customWidth="1"/>
    <col min="14" max="14" width="9.875" style="81" customWidth="1"/>
    <col min="15" max="15" width="21" style="81" customWidth="1"/>
    <col min="16" max="16" width="17" style="81" customWidth="1"/>
    <col min="17" max="17" width="27.875" style="81" customWidth="1"/>
    <col min="18" max="16384" width="9" style="85"/>
  </cols>
  <sheetData>
    <row r="1" ht="30.95" customHeight="1" spans="1:17">
      <c r="A1" s="86" t="s">
        <v>0</v>
      </c>
      <c r="B1" s="86" t="s">
        <v>1</v>
      </c>
      <c r="C1" s="86" t="s">
        <v>2</v>
      </c>
      <c r="D1" s="86" t="s">
        <v>3</v>
      </c>
      <c r="E1" s="86" t="s">
        <v>4</v>
      </c>
      <c r="F1" s="86" t="s">
        <v>5</v>
      </c>
      <c r="G1" s="86" t="s">
        <v>6</v>
      </c>
      <c r="H1" s="86" t="s">
        <v>7</v>
      </c>
      <c r="I1" s="93" t="s">
        <v>8</v>
      </c>
      <c r="J1" s="94" t="s">
        <v>9</v>
      </c>
      <c r="K1" s="95" t="s">
        <v>10</v>
      </c>
      <c r="L1" s="86" t="s">
        <v>11</v>
      </c>
      <c r="M1" s="86" t="s">
        <v>12</v>
      </c>
      <c r="N1" s="86" t="s">
        <v>13</v>
      </c>
      <c r="O1" s="86" t="s">
        <v>14</v>
      </c>
      <c r="P1" s="86" t="s">
        <v>15</v>
      </c>
      <c r="Q1" s="86" t="s">
        <v>16</v>
      </c>
    </row>
    <row r="2" s="80" customFormat="1" ht="30.95" customHeight="1" spans="1:17">
      <c r="A2" s="87">
        <v>1</v>
      </c>
      <c r="B2" s="88" t="s">
        <v>17</v>
      </c>
      <c r="C2" s="88" t="s">
        <v>18</v>
      </c>
      <c r="D2" s="87" t="str">
        <f>IF(OR(LEN(E2)=15,LEN(E2)=18),IF(MOD(MID(E2,15,3)*1,2),"男","女"),#N/A)</f>
        <v>女</v>
      </c>
      <c r="E2" s="89" t="str">
        <f>VLOOKUP(C2,'[1]7583_67dd31eef27eb'!$G:$M,7,0)</f>
        <v>45222519910605212X</v>
      </c>
      <c r="F2" s="89" t="str">
        <f>REPLACE(E2,7,8,"****")</f>
        <v>452225****212X</v>
      </c>
      <c r="G2" s="90" t="s">
        <v>19</v>
      </c>
      <c r="H2" s="101" t="s">
        <v>20</v>
      </c>
      <c r="I2" s="96" t="s">
        <v>20</v>
      </c>
      <c r="J2" s="97">
        <f>DATE(MID(E2,7,VLOOKUP(LEN(E2),{15,2;18,4},2,0)),MID(E2,VLOOKUP(LEN(E2),{15,9;18,11},2,0),2),MID(E2,VLOOKUP(LEN(E2),{15,11;18,13},2,0),2))</f>
        <v>33394</v>
      </c>
      <c r="K2" s="98">
        <v>33</v>
      </c>
      <c r="L2" s="99" t="str">
        <f>VLOOKUP(C2,'[1]7583_67dd31eef27eb'!$G:$T,14,0)</f>
        <v>17889859523</v>
      </c>
      <c r="M2" s="100" t="str">
        <f>VLOOKUP(C2,'[1]7583_67dd31eef27eb'!$G:$N,8,0)</f>
        <v>海南万宁</v>
      </c>
      <c r="N2" s="100" t="str">
        <f>VLOOKUP(C2,'[1]7583_67dd31eef27eb'!$G:$I,3,0)</f>
        <v>专科</v>
      </c>
      <c r="O2" s="100" t="str">
        <f>VLOOKUP(C2,'[1]7583_67dd31eef27eb'!$G:$Q,11,0)</f>
        <v>河池学院</v>
      </c>
      <c r="P2" s="100" t="str">
        <f>VLOOKUP(C2,'[1]7583_67dd31eef27eb'!$G:$R,12,0)</f>
        <v>旅游管理</v>
      </c>
      <c r="Q2" s="88" t="s">
        <v>21</v>
      </c>
    </row>
    <row r="3" s="80" customFormat="1" ht="30.95" customHeight="1" spans="1:17">
      <c r="A3" s="87">
        <v>2</v>
      </c>
      <c r="B3" s="88" t="s">
        <v>17</v>
      </c>
      <c r="C3" s="88" t="s">
        <v>22</v>
      </c>
      <c r="D3" s="87" t="str">
        <f t="shared" ref="D3:D16" si="0">IF(OR(LEN(E3)=15,LEN(E3)=18),IF(MOD(MID(E3,15,3)*1,2),"男","女"),#N/A)</f>
        <v>女</v>
      </c>
      <c r="E3" s="89" t="str">
        <f>VLOOKUP(C3,'[1]7583_67dd31eef27eb'!$G:$M,7,0)</f>
        <v>460036200102152928</v>
      </c>
      <c r="F3" s="89" t="str">
        <f t="shared" ref="F3:F16" si="1">REPLACE(E3,7,8,"****")</f>
        <v>460036****2928</v>
      </c>
      <c r="G3" s="90" t="s">
        <v>23</v>
      </c>
      <c r="H3" s="101" t="s">
        <v>20</v>
      </c>
      <c r="I3" s="96" t="s">
        <v>24</v>
      </c>
      <c r="J3" s="97">
        <f>DATE(MID(E3,7,VLOOKUP(LEN(E3),{15,2;18,4},2,0)),MID(E3,VLOOKUP(LEN(E3),{15,9;18,11},2,0),2),MID(E3,VLOOKUP(LEN(E3),{15,11;18,13},2,0),2))</f>
        <v>36937</v>
      </c>
      <c r="K3" s="98">
        <v>24</v>
      </c>
      <c r="L3" s="99" t="str">
        <f>VLOOKUP(C3,'[1]7583_67dd31eef27eb'!$G:$T,14,0)</f>
        <v>18417148015</v>
      </c>
      <c r="M3" s="100" t="str">
        <f>VLOOKUP(C3,'[1]7583_67dd31eef27eb'!$G:$N,8,0)</f>
        <v>海南琼中</v>
      </c>
      <c r="N3" s="100" t="str">
        <f>VLOOKUP(C3,'[1]7583_67dd31eef27eb'!$G:$I,3,0)</f>
        <v>专科</v>
      </c>
      <c r="O3" s="100" t="str">
        <f>VLOOKUP(C3,'[1]7583_67dd31eef27eb'!$G:$Q,11,0)</f>
        <v>海南政法职业学院</v>
      </c>
      <c r="P3" s="100" t="str">
        <f>VLOOKUP(C3,'[1]7583_67dd31eef27eb'!$G:$R,12,0)</f>
        <v>社会工作</v>
      </c>
      <c r="Q3" s="88" t="s">
        <v>21</v>
      </c>
    </row>
    <row r="4" s="80" customFormat="1" ht="30.95" customHeight="1" spans="1:17">
      <c r="A4" s="87">
        <v>3</v>
      </c>
      <c r="B4" s="88" t="s">
        <v>17</v>
      </c>
      <c r="C4" s="88" t="s">
        <v>25</v>
      </c>
      <c r="D4" s="87" t="str">
        <f t="shared" si="0"/>
        <v>女</v>
      </c>
      <c r="E4" s="89" t="str">
        <f>VLOOKUP(C4,'[1]7583_67dd31eef27eb'!$G:$M,7,0)</f>
        <v>460006200006138124</v>
      </c>
      <c r="F4" s="89" t="str">
        <f t="shared" si="1"/>
        <v>460006****8124</v>
      </c>
      <c r="G4" s="90" t="s">
        <v>26</v>
      </c>
      <c r="H4" s="101" t="s">
        <v>20</v>
      </c>
      <c r="I4" s="96" t="s">
        <v>27</v>
      </c>
      <c r="J4" s="97">
        <f>DATE(MID(E4,7,VLOOKUP(LEN(E4),{15,2;18,4},2,0)),MID(E4,VLOOKUP(LEN(E4),{15,9;18,11},2,0),2),MID(E4,VLOOKUP(LEN(E4),{15,11;18,13},2,0),2))</f>
        <v>36690</v>
      </c>
      <c r="K4" s="98">
        <v>24</v>
      </c>
      <c r="L4" s="99" t="str">
        <f>VLOOKUP(C4,'[1]7583_67dd31eef27eb'!$G:$T,14,0)</f>
        <v>18976743154</v>
      </c>
      <c r="M4" s="100" t="str">
        <f>VLOOKUP(C4,'[1]7583_67dd31eef27eb'!$G:$N,8,0)</f>
        <v>海南万宁</v>
      </c>
      <c r="N4" s="100" t="str">
        <f>VLOOKUP(C4,'[1]7583_67dd31eef27eb'!$G:$I,3,0)</f>
        <v>本科</v>
      </c>
      <c r="O4" s="100" t="str">
        <f>VLOOKUP(C4,'[1]7583_67dd31eef27eb'!$G:$Q,11,0)</f>
        <v>西南民族大学</v>
      </c>
      <c r="P4" s="100" t="str">
        <f>VLOOKUP(C4,'[1]7583_67dd31eef27eb'!$G:$R,12,0)</f>
        <v>汉语国际教育</v>
      </c>
      <c r="Q4" s="88" t="s">
        <v>21</v>
      </c>
    </row>
    <row r="5" s="80" customFormat="1" ht="30.95" customHeight="1" spans="1:17">
      <c r="A5" s="87">
        <v>4</v>
      </c>
      <c r="B5" s="88" t="s">
        <v>17</v>
      </c>
      <c r="C5" s="88" t="s">
        <v>28</v>
      </c>
      <c r="D5" s="87" t="str">
        <f t="shared" si="0"/>
        <v>女</v>
      </c>
      <c r="E5" s="89" t="str">
        <f>VLOOKUP(C5,'[1]7583_67dd31eef27eb'!$G:$M,7,0)</f>
        <v>460006199310144849</v>
      </c>
      <c r="F5" s="89" t="str">
        <f t="shared" si="1"/>
        <v>460006****4849</v>
      </c>
      <c r="G5" s="90" t="s">
        <v>29</v>
      </c>
      <c r="H5" s="101" t="s">
        <v>20</v>
      </c>
      <c r="I5" s="96" t="s">
        <v>30</v>
      </c>
      <c r="J5" s="97">
        <f>DATE(MID(E5,7,VLOOKUP(LEN(E5),{15,2;18,4},2,0)),MID(E5,VLOOKUP(LEN(E5),{15,9;18,11},2,0),2),MID(E5,VLOOKUP(LEN(E5),{15,11;18,13},2,0),2))</f>
        <v>34256</v>
      </c>
      <c r="K5" s="98">
        <v>31</v>
      </c>
      <c r="L5" s="99" t="str">
        <f>VLOOKUP(C5,'[1]7583_67dd31eef27eb'!$G:$T,14,0)</f>
        <v>18889510340</v>
      </c>
      <c r="M5" s="100" t="str">
        <f>VLOOKUP(C5,'[1]7583_67dd31eef27eb'!$G:$N,8,0)</f>
        <v>海南省万宁市</v>
      </c>
      <c r="N5" s="100" t="str">
        <f>VLOOKUP(C5,'[1]7583_67dd31eef27eb'!$G:$I,3,0)</f>
        <v>专科</v>
      </c>
      <c r="O5" s="100" t="str">
        <f>VLOOKUP(C5,'[1]7583_67dd31eef27eb'!$G:$Q,11,0)</f>
        <v>广州工商职业技术学院</v>
      </c>
      <c r="P5" s="100" t="str">
        <f>VLOOKUP(C5,'[1]7583_67dd31eef27eb'!$G:$R,12,0)</f>
        <v>商务日语</v>
      </c>
      <c r="Q5" s="88" t="s">
        <v>21</v>
      </c>
    </row>
    <row r="6" s="80" customFormat="1" ht="30.95" customHeight="1" spans="1:17">
      <c r="A6" s="87">
        <v>5</v>
      </c>
      <c r="B6" s="88" t="s">
        <v>17</v>
      </c>
      <c r="C6" s="88" t="s">
        <v>31</v>
      </c>
      <c r="D6" s="87" t="str">
        <f t="shared" si="0"/>
        <v>女</v>
      </c>
      <c r="E6" s="89" t="str">
        <f>VLOOKUP(C6,'[1]7583_67dd31eef27eb'!$G:$M,7,0)</f>
        <v>460006199803256224</v>
      </c>
      <c r="F6" s="89" t="str">
        <f t="shared" si="1"/>
        <v>460006****6224</v>
      </c>
      <c r="G6" s="90" t="s">
        <v>32</v>
      </c>
      <c r="H6" s="101" t="s">
        <v>20</v>
      </c>
      <c r="I6" s="96" t="s">
        <v>33</v>
      </c>
      <c r="J6" s="97">
        <f>DATE(MID(E6,7,VLOOKUP(LEN(E6),{15,2;18,4},2,0)),MID(E6,VLOOKUP(LEN(E6),{15,9;18,11},2,0),2),MID(E6,VLOOKUP(LEN(E6),{15,11;18,13},2,0),2))</f>
        <v>35879</v>
      </c>
      <c r="K6" s="98">
        <v>27</v>
      </c>
      <c r="L6" s="99" t="str">
        <f>VLOOKUP(C6,'[1]7583_67dd31eef27eb'!$G:$T,14,0)</f>
        <v>18089785856</v>
      </c>
      <c r="M6" s="100" t="str">
        <f>VLOOKUP(C6,'[1]7583_67dd31eef27eb'!$G:$N,8,0)</f>
        <v>海南万宁</v>
      </c>
      <c r="N6" s="100" t="str">
        <f>VLOOKUP(C6,'[1]7583_67dd31eef27eb'!$G:$I,3,0)</f>
        <v>本科</v>
      </c>
      <c r="O6" s="100" t="str">
        <f>VLOOKUP(C6,'[1]7583_67dd31eef27eb'!$G:$Q,11,0)</f>
        <v>海南热带海洋学院</v>
      </c>
      <c r="P6" s="100" t="str">
        <f>VLOOKUP(C6,'[1]7583_67dd31eef27eb'!$G:$R,12,0)</f>
        <v>食品科学与工程（营养与养生方向）</v>
      </c>
      <c r="Q6" s="88" t="s">
        <v>21</v>
      </c>
    </row>
    <row r="7" s="80" customFormat="1" ht="30.95" customHeight="1" spans="1:17">
      <c r="A7" s="87">
        <v>6</v>
      </c>
      <c r="B7" s="88" t="s">
        <v>17</v>
      </c>
      <c r="C7" s="88" t="s">
        <v>34</v>
      </c>
      <c r="D7" s="87" t="str">
        <f t="shared" si="0"/>
        <v>男</v>
      </c>
      <c r="E7" s="89" t="str">
        <f>VLOOKUP(C7,'[1]7583_67dd31eef27eb'!$G:$M,7,0)</f>
        <v>460006199207097511</v>
      </c>
      <c r="F7" s="89" t="str">
        <f t="shared" si="1"/>
        <v>460006****7511</v>
      </c>
      <c r="G7" s="90" t="s">
        <v>35</v>
      </c>
      <c r="H7" s="101" t="s">
        <v>20</v>
      </c>
      <c r="I7" s="96" t="s">
        <v>36</v>
      </c>
      <c r="J7" s="97">
        <f>DATE(MID(E7,7,VLOOKUP(LEN(E7),{15,2;18,4},2,0)),MID(E7,VLOOKUP(LEN(E7),{15,9;18,11},2,0),2),MID(E7,VLOOKUP(LEN(E7),{15,11;18,13},2,0),2))</f>
        <v>33794</v>
      </c>
      <c r="K7" s="98">
        <v>32</v>
      </c>
      <c r="L7" s="99" t="str">
        <f>VLOOKUP(C7,'[1]7583_67dd31eef27eb'!$G:$T,14,0)</f>
        <v>18976637685</v>
      </c>
      <c r="M7" s="100" t="str">
        <f>VLOOKUP(C7,'[1]7583_67dd31eef27eb'!$G:$N,8,0)</f>
        <v>海南万宁</v>
      </c>
      <c r="N7" s="100" t="str">
        <f>VLOOKUP(C7,'[1]7583_67dd31eef27eb'!$G:$I,3,0)</f>
        <v>专科</v>
      </c>
      <c r="O7" s="100" t="str">
        <f>VLOOKUP(C7,'[1]7583_67dd31eef27eb'!$G:$Q,11,0)</f>
        <v>广西工程职业学院</v>
      </c>
      <c r="P7" s="100" t="str">
        <f>VLOOKUP(C7,'[1]7583_67dd31eef27eb'!$G:$R,12,0)</f>
        <v>道路桥梁工程技术</v>
      </c>
      <c r="Q7" s="88" t="s">
        <v>21</v>
      </c>
    </row>
    <row r="8" s="80" customFormat="1" ht="30.95" customHeight="1" spans="1:17">
      <c r="A8" s="87">
        <v>7</v>
      </c>
      <c r="B8" s="88" t="s">
        <v>37</v>
      </c>
      <c r="C8" s="88" t="s">
        <v>38</v>
      </c>
      <c r="D8" s="87" t="str">
        <f t="shared" si="0"/>
        <v>女</v>
      </c>
      <c r="E8" s="89" t="str">
        <f>VLOOKUP(C8,'[1]7583_67dd31eef27eb'!$G:$M,7,0)</f>
        <v>460006200210317226</v>
      </c>
      <c r="F8" s="89" t="str">
        <f t="shared" si="1"/>
        <v>460006****7226</v>
      </c>
      <c r="G8" s="90" t="s">
        <v>39</v>
      </c>
      <c r="H8" s="101" t="s">
        <v>20</v>
      </c>
      <c r="I8" s="96" t="s">
        <v>40</v>
      </c>
      <c r="J8" s="97">
        <f>DATE(MID(E8,7,VLOOKUP(LEN(E8),{15,2;18,4},2,0)),MID(E8,VLOOKUP(LEN(E8),{15,9;18,11},2,0),2),MID(E8,VLOOKUP(LEN(E8),{15,11;18,13},2,0),2))</f>
        <v>37560</v>
      </c>
      <c r="K8" s="98">
        <v>22</v>
      </c>
      <c r="L8" s="99" t="str">
        <f>VLOOKUP(C8,'[1]7583_67dd31eef27eb'!$G:$T,14,0)</f>
        <v>15298925026</v>
      </c>
      <c r="M8" s="100" t="str">
        <f>VLOOKUP(C8,'[1]7583_67dd31eef27eb'!$G:$N,8,0)</f>
        <v>海南万宁</v>
      </c>
      <c r="N8" s="100" t="str">
        <f>VLOOKUP(C8,'[1]7583_67dd31eef27eb'!$G:$I,3,0)</f>
        <v>本科</v>
      </c>
      <c r="O8" s="100" t="str">
        <f>VLOOKUP(C8,'[1]7583_67dd31eef27eb'!$G:$Q,11,0)</f>
        <v>三亚学院</v>
      </c>
      <c r="P8" s="100" t="str">
        <f>VLOOKUP(C8,'[1]7583_67dd31eef27eb'!$G:$R,12,0)</f>
        <v>旅游管理</v>
      </c>
      <c r="Q8" s="88" t="s">
        <v>21</v>
      </c>
    </row>
    <row r="9" s="80" customFormat="1" ht="30.95" customHeight="1" spans="1:17">
      <c r="A9" s="87">
        <v>8</v>
      </c>
      <c r="B9" s="88" t="s">
        <v>37</v>
      </c>
      <c r="C9" s="88" t="s">
        <v>41</v>
      </c>
      <c r="D9" s="87" t="str">
        <f t="shared" si="0"/>
        <v>男</v>
      </c>
      <c r="E9" s="89" t="str">
        <f>VLOOKUP(C9,'[1]7583_67dd31eef27eb'!$G:$M,7,0)</f>
        <v>460006199402197235</v>
      </c>
      <c r="F9" s="89" t="str">
        <f t="shared" si="1"/>
        <v>460006****7235</v>
      </c>
      <c r="G9" s="90" t="s">
        <v>42</v>
      </c>
      <c r="H9" s="101" t="s">
        <v>20</v>
      </c>
      <c r="I9" s="96" t="s">
        <v>43</v>
      </c>
      <c r="J9" s="97">
        <f>DATE(MID(E9,7,VLOOKUP(LEN(E9),{15,2;18,4},2,0)),MID(E9,VLOOKUP(LEN(E9),{15,9;18,11},2,0),2),MID(E9,VLOOKUP(LEN(E9),{15,11;18,13},2,0),2))</f>
        <v>34384</v>
      </c>
      <c r="K9" s="98">
        <v>31</v>
      </c>
      <c r="L9" s="99" t="str">
        <f>VLOOKUP(C9,'[1]7583_67dd31eef27eb'!$G:$T,14,0)</f>
        <v>18789565530</v>
      </c>
      <c r="M9" s="100" t="str">
        <f>VLOOKUP(C9,'[1]7583_67dd31eef27eb'!$G:$N,8,0)</f>
        <v>海南万宁</v>
      </c>
      <c r="N9" s="100" t="str">
        <f>VLOOKUP(C9,'[1]7583_67dd31eef27eb'!$G:$I,3,0)</f>
        <v>专科</v>
      </c>
      <c r="O9" s="100" t="str">
        <f>VLOOKUP(C9,'[1]7583_67dd31eef27eb'!$G:$Q,11,0)</f>
        <v>深圳职业技术学院</v>
      </c>
      <c r="P9" s="100" t="str">
        <f>VLOOKUP(C9,'[1]7583_67dd31eef27eb'!$G:$R,12,0)</f>
        <v>通信技术</v>
      </c>
      <c r="Q9" s="88" t="s">
        <v>21</v>
      </c>
    </row>
    <row r="10" s="80" customFormat="1" ht="30.95" customHeight="1" spans="1:17">
      <c r="A10" s="87">
        <v>9</v>
      </c>
      <c r="B10" s="88" t="s">
        <v>37</v>
      </c>
      <c r="C10" s="92" t="s">
        <v>44</v>
      </c>
      <c r="D10" s="87" t="str">
        <f t="shared" si="0"/>
        <v>女</v>
      </c>
      <c r="E10" s="89" t="str">
        <f>VLOOKUP(C10,'[1]7583_67dd31eef27eb'!$G:$M,7,0)</f>
        <v>460006199911296223</v>
      </c>
      <c r="F10" s="89" t="str">
        <f t="shared" si="1"/>
        <v>460006****6223</v>
      </c>
      <c r="G10" s="90" t="s">
        <v>45</v>
      </c>
      <c r="H10" s="101" t="s">
        <v>20</v>
      </c>
      <c r="I10" s="96" t="s">
        <v>46</v>
      </c>
      <c r="J10" s="97">
        <f>DATE(MID(E10,7,VLOOKUP(LEN(E10),{15,2;18,4},2,0)),MID(E10,VLOOKUP(LEN(E10),{15,9;18,11},2,0),2),MID(E10,VLOOKUP(LEN(E10),{15,11;18,13},2,0),2))</f>
        <v>36493</v>
      </c>
      <c r="K10" s="98">
        <v>25</v>
      </c>
      <c r="L10" s="99" t="str">
        <f>VLOOKUP(C10,'[1]7583_67dd31eef27eb'!$G:$T,14,0)</f>
        <v>17886718612</v>
      </c>
      <c r="M10" s="100" t="str">
        <f>VLOOKUP(C10,'[1]7583_67dd31eef27eb'!$G:$N,8,0)</f>
        <v>海南万宁</v>
      </c>
      <c r="N10" s="100" t="str">
        <f>VLOOKUP(C10,'[1]7583_67dd31eef27eb'!$G:$I,3,0)</f>
        <v>本科</v>
      </c>
      <c r="O10" s="100" t="str">
        <f>VLOOKUP(C10,'[1]7583_67dd31eef27eb'!$G:$Q,11,0)</f>
        <v>海南师范大学</v>
      </c>
      <c r="P10" s="100" t="str">
        <f>VLOOKUP(C10,'[1]7583_67dd31eef27eb'!$G:$R,12,0)</f>
        <v>酒店管理</v>
      </c>
      <c r="Q10" s="88" t="s">
        <v>21</v>
      </c>
    </row>
    <row r="11" s="80" customFormat="1" ht="30.95" customHeight="1" spans="1:17">
      <c r="A11" s="87">
        <v>10</v>
      </c>
      <c r="B11" s="88" t="s">
        <v>37</v>
      </c>
      <c r="C11" s="88" t="s">
        <v>47</v>
      </c>
      <c r="D11" s="87" t="str">
        <f t="shared" si="0"/>
        <v>女</v>
      </c>
      <c r="E11" s="89" t="str">
        <f>VLOOKUP(C11,'[1]7583_67dd31eef27eb'!$G:$M,7,0)</f>
        <v>460006199309114028</v>
      </c>
      <c r="F11" s="89" t="str">
        <f t="shared" si="1"/>
        <v>460006****4028</v>
      </c>
      <c r="G11" s="90" t="s">
        <v>48</v>
      </c>
      <c r="H11" s="101" t="s">
        <v>20</v>
      </c>
      <c r="I11" s="96" t="s">
        <v>49</v>
      </c>
      <c r="J11" s="97">
        <f>DATE(MID(E11,7,VLOOKUP(LEN(E11),{15,2;18,4},2,0)),MID(E11,VLOOKUP(LEN(E11),{15,9;18,11},2,0),2),MID(E11,VLOOKUP(LEN(E11),{15,11;18,13},2,0),2))</f>
        <v>34223</v>
      </c>
      <c r="K11" s="98">
        <v>31</v>
      </c>
      <c r="L11" s="99" t="str">
        <f>VLOOKUP(C11,'[1]7583_67dd31eef27eb'!$G:$T,14,0)</f>
        <v>18289428031</v>
      </c>
      <c r="M11" s="100" t="str">
        <f>VLOOKUP(C11,'[1]7583_67dd31eef27eb'!$G:$N,8,0)</f>
        <v>海南万宁</v>
      </c>
      <c r="N11" s="100" t="str">
        <f>VLOOKUP(C11,'[1]7583_67dd31eef27eb'!$G:$I,3,0)</f>
        <v>本科</v>
      </c>
      <c r="O11" s="100" t="str">
        <f>VLOOKUP(C11,'[1]7583_67dd31eef27eb'!$G:$Q,11,0)</f>
        <v>海南大学</v>
      </c>
      <c r="P11" s="100" t="str">
        <f>VLOOKUP(C11,'[1]7583_67dd31eef27eb'!$G:$R,12,0)</f>
        <v>人力资源管理</v>
      </c>
      <c r="Q11" s="88" t="s">
        <v>21</v>
      </c>
    </row>
    <row r="12" s="80" customFormat="1" ht="30.95" customHeight="1" spans="1:17">
      <c r="A12" s="87">
        <v>11</v>
      </c>
      <c r="B12" s="88" t="s">
        <v>37</v>
      </c>
      <c r="C12" s="88" t="s">
        <v>50</v>
      </c>
      <c r="D12" s="87" t="str">
        <f t="shared" si="0"/>
        <v>男</v>
      </c>
      <c r="E12" s="89" t="str">
        <f>VLOOKUP(C12,'[1]7583_67dd31eef27eb'!$G:$M,7,0)</f>
        <v>460006199508237215</v>
      </c>
      <c r="F12" s="89" t="str">
        <f t="shared" si="1"/>
        <v>460006****7215</v>
      </c>
      <c r="G12" s="90" t="s">
        <v>51</v>
      </c>
      <c r="H12" s="101" t="s">
        <v>20</v>
      </c>
      <c r="I12" s="96" t="s">
        <v>52</v>
      </c>
      <c r="J12" s="97">
        <f>DATE(MID(E12,7,VLOOKUP(LEN(E12),{15,2;18,4},2,0)),MID(E12,VLOOKUP(LEN(E12),{15,9;18,11},2,0),2),MID(E12,VLOOKUP(LEN(E12),{15,11;18,13},2,0),2))</f>
        <v>34934</v>
      </c>
      <c r="K12" s="98">
        <v>29</v>
      </c>
      <c r="L12" s="99" t="str">
        <f>VLOOKUP(C12,'[1]7583_67dd31eef27eb'!$G:$T,14,0)</f>
        <v>15298918060</v>
      </c>
      <c r="M12" s="100" t="str">
        <f>VLOOKUP(C12,'[1]7583_67dd31eef27eb'!$G:$N,8,0)</f>
        <v>海南万宁</v>
      </c>
      <c r="N12" s="100" t="str">
        <f>VLOOKUP(C12,'[1]7583_67dd31eef27eb'!$G:$I,3,0)</f>
        <v>专科</v>
      </c>
      <c r="O12" s="100" t="str">
        <f>VLOOKUP(C12,'[1]7583_67dd31eef27eb'!$G:$Q,11,0)</f>
        <v>天津交通职业学院</v>
      </c>
      <c r="P12" s="100" t="str">
        <f>VLOOKUP(C12,'[1]7583_67dd31eef27eb'!$G:$R,12,0)</f>
        <v>汽车检测与维修技术{新能源汽车方向}</v>
      </c>
      <c r="Q12" s="88" t="s">
        <v>21</v>
      </c>
    </row>
    <row r="13" s="80" customFormat="1" ht="30.95" customHeight="1" spans="1:17">
      <c r="A13" s="87">
        <v>12</v>
      </c>
      <c r="B13" s="88" t="s">
        <v>37</v>
      </c>
      <c r="C13" s="88" t="s">
        <v>53</v>
      </c>
      <c r="D13" s="87" t="str">
        <f t="shared" si="0"/>
        <v>男</v>
      </c>
      <c r="E13" s="89" t="str">
        <f>VLOOKUP(C13,'[1]7583_67dd31eef27eb'!$G:$M,7,0)</f>
        <v>46000620000103721X</v>
      </c>
      <c r="F13" s="89" t="str">
        <f t="shared" si="1"/>
        <v>460006****721X</v>
      </c>
      <c r="G13" s="90" t="s">
        <v>54</v>
      </c>
      <c r="H13" s="101" t="s">
        <v>20</v>
      </c>
      <c r="I13" s="96" t="s">
        <v>55</v>
      </c>
      <c r="J13" s="97">
        <f>DATE(MID(E13,7,VLOOKUP(LEN(E13),{15,2;18,4},2,0)),MID(E13,VLOOKUP(LEN(E13),{15,9;18,11},2,0),2),MID(E13,VLOOKUP(LEN(E13),{15,11;18,13},2,0),2))</f>
        <v>36528</v>
      </c>
      <c r="K13" s="98">
        <v>25</v>
      </c>
      <c r="L13" s="99" t="str">
        <f>VLOOKUP(C13,'[1]7583_67dd31eef27eb'!$G:$T,14,0)</f>
        <v>18976641673</v>
      </c>
      <c r="M13" s="100" t="str">
        <f>VLOOKUP(C13,'[1]7583_67dd31eef27eb'!$G:$N,8,0)</f>
        <v>海南万宁</v>
      </c>
      <c r="N13" s="100" t="str">
        <f>VLOOKUP(C13,'[1]7583_67dd31eef27eb'!$G:$I,3,0)</f>
        <v>本科</v>
      </c>
      <c r="O13" s="100" t="str">
        <f>VLOOKUP(C13,'[1]7583_67dd31eef27eb'!$G:$Q,11,0)</f>
        <v>黑龙江科技大学</v>
      </c>
      <c r="P13" s="100" t="str">
        <f>VLOOKUP(C13,'[1]7583_67dd31eef27eb'!$G:$R,12,0)</f>
        <v>电子信息工程</v>
      </c>
      <c r="Q13" s="88" t="s">
        <v>21</v>
      </c>
    </row>
    <row r="14" s="80" customFormat="1" ht="30.95" customHeight="1" spans="1:17">
      <c r="A14" s="87">
        <v>13</v>
      </c>
      <c r="B14" s="88" t="s">
        <v>37</v>
      </c>
      <c r="C14" s="88" t="s">
        <v>56</v>
      </c>
      <c r="D14" s="87" t="str">
        <f t="shared" si="0"/>
        <v>女</v>
      </c>
      <c r="E14" s="89" t="str">
        <f>VLOOKUP(C14,'[1]7583_67dd31eef27eb'!$G:$M,7,0)</f>
        <v>460006199710098124</v>
      </c>
      <c r="F14" s="89" t="str">
        <f t="shared" si="1"/>
        <v>460006****8124</v>
      </c>
      <c r="G14" s="90" t="s">
        <v>57</v>
      </c>
      <c r="H14" s="101" t="s">
        <v>20</v>
      </c>
      <c r="I14" s="96" t="s">
        <v>58</v>
      </c>
      <c r="J14" s="97">
        <f>DATE(MID(E14,7,VLOOKUP(LEN(E14),{15,2;18,4},2,0)),MID(E14,VLOOKUP(LEN(E14),{15,9;18,11},2,0),2),MID(E14,VLOOKUP(LEN(E14),{15,11;18,13},2,0),2))</f>
        <v>35712</v>
      </c>
      <c r="K14" s="98">
        <v>27</v>
      </c>
      <c r="L14" s="99" t="str">
        <f>VLOOKUP(C14,'[1]7583_67dd31eef27eb'!$G:$T,14,0)</f>
        <v>18876831242</v>
      </c>
      <c r="M14" s="100" t="str">
        <f>VLOOKUP(C14,'[1]7583_67dd31eef27eb'!$G:$N,8,0)</f>
        <v>海南省万宁市</v>
      </c>
      <c r="N14" s="100" t="str">
        <f>VLOOKUP(C14,'[1]7583_67dd31eef27eb'!$G:$I,3,0)</f>
        <v>本科</v>
      </c>
      <c r="O14" s="100" t="str">
        <f>VLOOKUP(C14,'[1]7583_67dd31eef27eb'!$G:$Q,11,0)</f>
        <v>琼台师范学院</v>
      </c>
      <c r="P14" s="100" t="str">
        <f>VLOOKUP(C14,'[1]7583_67dd31eef27eb'!$G:$R,12,0)</f>
        <v>计算机科学与技术</v>
      </c>
      <c r="Q14" s="88" t="s">
        <v>21</v>
      </c>
    </row>
    <row r="15" s="80" customFormat="1" ht="30.95" customHeight="1" spans="1:17">
      <c r="A15" s="87">
        <v>14</v>
      </c>
      <c r="B15" s="88" t="s">
        <v>37</v>
      </c>
      <c r="C15" s="88" t="s">
        <v>59</v>
      </c>
      <c r="D15" s="87" t="str">
        <f t="shared" si="0"/>
        <v>男</v>
      </c>
      <c r="E15" s="89" t="str">
        <f>VLOOKUP(C15,'[1]7583_67dd31eef27eb'!$G:$M,7,0)</f>
        <v>460006199907135232</v>
      </c>
      <c r="F15" s="89" t="str">
        <f t="shared" si="1"/>
        <v>460006****5232</v>
      </c>
      <c r="G15" s="90" t="s">
        <v>60</v>
      </c>
      <c r="H15" s="101" t="s">
        <v>20</v>
      </c>
      <c r="I15" s="96" t="s">
        <v>61</v>
      </c>
      <c r="J15" s="97">
        <f>DATE(MID(E15,7,VLOOKUP(LEN(E15),{15,2;18,4},2,0)),MID(E15,VLOOKUP(LEN(E15),{15,9;18,11},2,0),2),MID(E15,VLOOKUP(LEN(E15),{15,11;18,13},2,0),2))</f>
        <v>36354</v>
      </c>
      <c r="K15" s="98">
        <v>25</v>
      </c>
      <c r="L15" s="99" t="str">
        <f>VLOOKUP(C15,'[1]7583_67dd31eef27eb'!$G:$T,14,0)</f>
        <v>18876732953</v>
      </c>
      <c r="M15" s="100" t="str">
        <f>VLOOKUP(C15,'[1]7583_67dd31eef27eb'!$G:$N,8,0)</f>
        <v>海南省万宁市</v>
      </c>
      <c r="N15" s="100" t="str">
        <f>VLOOKUP(C15,'[1]7583_67dd31eef27eb'!$G:$I,3,0)</f>
        <v>本科</v>
      </c>
      <c r="O15" s="100" t="str">
        <f>VLOOKUP(C15,'[1]7583_67dd31eef27eb'!$G:$Q,11,0)</f>
        <v>湖南中医药大学</v>
      </c>
      <c r="P15" s="100" t="str">
        <f>VLOOKUP(C15,'[1]7583_67dd31eef27eb'!$G:$R,12,0)</f>
        <v>信息管理与信息系统</v>
      </c>
      <c r="Q15" s="88" t="s">
        <v>21</v>
      </c>
    </row>
    <row r="16" s="80" customFormat="1" ht="30.95" customHeight="1" spans="1:17">
      <c r="A16" s="87">
        <v>15</v>
      </c>
      <c r="B16" s="88" t="s">
        <v>37</v>
      </c>
      <c r="C16" s="88" t="s">
        <v>62</v>
      </c>
      <c r="D16" s="87" t="str">
        <f t="shared" si="0"/>
        <v>男</v>
      </c>
      <c r="E16" s="89" t="str">
        <f>VLOOKUP(C16,'[1]7583_67dd31eef27eb'!$G:$M,7,0)</f>
        <v>460006199903127219</v>
      </c>
      <c r="F16" s="89" t="str">
        <f t="shared" si="1"/>
        <v>460006****7219</v>
      </c>
      <c r="G16" s="90" t="s">
        <v>63</v>
      </c>
      <c r="H16" s="101" t="s">
        <v>20</v>
      </c>
      <c r="I16" s="96" t="s">
        <v>64</v>
      </c>
      <c r="J16" s="97">
        <f>DATE(MID(E16,7,VLOOKUP(LEN(E16),{15,2;18,4},2,0)),MID(E16,VLOOKUP(LEN(E16),{15,9;18,11},2,0),2),MID(E16,VLOOKUP(LEN(E16),{15,11;18,13},2,0),2))</f>
        <v>36231</v>
      </c>
      <c r="K16" s="98">
        <v>26</v>
      </c>
      <c r="L16" s="99" t="str">
        <f>VLOOKUP(C16,'[1]7583_67dd31eef27eb'!$G:$T,14,0)</f>
        <v>17330928073</v>
      </c>
      <c r="M16" s="100" t="str">
        <f>VLOOKUP(C16,'[1]7583_67dd31eef27eb'!$G:$N,8,0)</f>
        <v>海南万宁</v>
      </c>
      <c r="N16" s="100" t="str">
        <f>VLOOKUP(C16,'[1]7583_67dd31eef27eb'!$G:$I,3,0)</f>
        <v>本科</v>
      </c>
      <c r="O16" s="100" t="str">
        <f>VLOOKUP(C16,'[1]7583_67dd31eef27eb'!$G:$Q,11,0)</f>
        <v>赣南师范学院</v>
      </c>
      <c r="P16" s="100" t="str">
        <f>VLOOKUP(C16,'[1]7583_67dd31eef27eb'!$G:$R,12,0)</f>
        <v>计算机科学与技术</v>
      </c>
      <c r="Q16" s="88" t="s">
        <v>21</v>
      </c>
    </row>
  </sheetData>
  <sortState ref="A2:S23">
    <sortCondition ref="B2:B23"/>
    <sortCondition ref="G2:G23"/>
  </sortState>
  <pageMargins left="0.7" right="0.7" top="0.75" bottom="0.75" header="0.3" footer="0.3"/>
  <pageSetup paperSize="9" orientation="portrait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85" zoomScaleNormal="85" workbookViewId="0">
      <selection activeCell="L3" sqref="L3"/>
    </sheetView>
  </sheetViews>
  <sheetFormatPr defaultColWidth="9" defaultRowHeight="14.25" outlineLevelCol="6"/>
  <cols>
    <col min="1" max="1" width="6.875" style="15" customWidth="1"/>
    <col min="2" max="2" width="15.125" style="16" customWidth="1"/>
    <col min="3" max="3" width="15.125" style="15" customWidth="1"/>
    <col min="4" max="6" width="15.125" style="16" customWidth="1"/>
    <col min="7" max="7" width="13.625" style="16" customWidth="1"/>
    <col min="8" max="16383" width="9.125" style="16"/>
  </cols>
  <sheetData>
    <row r="1" ht="60" customHeight="1" spans="1:7">
      <c r="A1" s="17" t="s">
        <v>135</v>
      </c>
      <c r="B1" s="17"/>
      <c r="C1" s="17"/>
      <c r="D1" s="17"/>
      <c r="E1" s="17"/>
      <c r="F1" s="17"/>
      <c r="G1" s="17"/>
    </row>
    <row r="2" s="24" customFormat="1" ht="27.75" customHeight="1" spans="1:7">
      <c r="A2" s="15"/>
      <c r="B2" s="18" t="s">
        <v>163</v>
      </c>
      <c r="C2" s="28"/>
      <c r="D2" s="29" t="s">
        <v>164</v>
      </c>
      <c r="E2" s="29"/>
      <c r="F2" s="29"/>
      <c r="G2" s="29"/>
    </row>
    <row r="3" ht="33" customHeight="1" spans="1:7">
      <c r="A3" s="26" t="s">
        <v>0</v>
      </c>
      <c r="B3" s="26" t="s">
        <v>2</v>
      </c>
      <c r="C3" s="26" t="s">
        <v>76</v>
      </c>
      <c r="D3" s="26" t="s">
        <v>138</v>
      </c>
      <c r="E3" s="26" t="s">
        <v>139</v>
      </c>
      <c r="F3" s="26" t="s">
        <v>140</v>
      </c>
      <c r="G3" s="26" t="s">
        <v>11</v>
      </c>
    </row>
    <row r="4" ht="33.95" customHeight="1" spans="1:7">
      <c r="A4" s="22">
        <v>1</v>
      </c>
      <c r="B4" s="22"/>
      <c r="C4" s="22"/>
      <c r="D4" s="23"/>
      <c r="E4" s="23"/>
      <c r="F4" s="23"/>
      <c r="G4" s="23"/>
    </row>
    <row r="5" ht="33.95" customHeight="1" spans="1:7">
      <c r="A5" s="22">
        <v>2</v>
      </c>
      <c r="B5" s="22"/>
      <c r="C5" s="22"/>
      <c r="D5" s="23"/>
      <c r="E5" s="23"/>
      <c r="F5" s="23"/>
      <c r="G5" s="23"/>
    </row>
    <row r="6" ht="33.95" customHeight="1" spans="1:7">
      <c r="A6" s="22">
        <v>3</v>
      </c>
      <c r="B6" s="22"/>
      <c r="C6" s="22"/>
      <c r="D6" s="23"/>
      <c r="E6" s="23"/>
      <c r="F6" s="23"/>
      <c r="G6" s="23"/>
    </row>
    <row r="7" ht="33.95" customHeight="1" spans="1:7">
      <c r="A7" s="22">
        <v>4</v>
      </c>
      <c r="B7" s="22"/>
      <c r="C7" s="22"/>
      <c r="D7" s="23"/>
      <c r="E7" s="23"/>
      <c r="F7" s="23"/>
      <c r="G7" s="23"/>
    </row>
    <row r="8" ht="33.95" customHeight="1" spans="1:7">
      <c r="A8" s="22">
        <v>5</v>
      </c>
      <c r="B8" s="22"/>
      <c r="C8" s="22"/>
      <c r="D8" s="23"/>
      <c r="E8" s="23"/>
      <c r="F8" s="23"/>
      <c r="G8" s="23"/>
    </row>
    <row r="9" ht="33.95" customHeight="1" spans="1:7">
      <c r="A9" s="22">
        <v>6</v>
      </c>
      <c r="B9" s="22"/>
      <c r="C9" s="22"/>
      <c r="D9" s="23"/>
      <c r="E9" s="23"/>
      <c r="F9" s="23"/>
      <c r="G9" s="23"/>
    </row>
    <row r="10" ht="33.95" customHeight="1" spans="1:7">
      <c r="A10" s="22">
        <v>7</v>
      </c>
      <c r="B10" s="22"/>
      <c r="C10" s="22"/>
      <c r="D10" s="23"/>
      <c r="E10" s="23"/>
      <c r="F10" s="23"/>
      <c r="G10" s="23"/>
    </row>
    <row r="11" ht="33.95" customHeight="1" spans="1:7">
      <c r="A11" s="22">
        <v>8</v>
      </c>
      <c r="B11" s="22"/>
      <c r="C11" s="22"/>
      <c r="D11" s="23"/>
      <c r="E11" s="23"/>
      <c r="F11" s="23"/>
      <c r="G11" s="23"/>
    </row>
    <row r="12" ht="33.95" customHeight="1" spans="1:7">
      <c r="A12" s="22">
        <v>9</v>
      </c>
      <c r="B12" s="22"/>
      <c r="C12" s="22"/>
      <c r="D12" s="23"/>
      <c r="E12" s="23"/>
      <c r="F12" s="23"/>
      <c r="G12" s="23"/>
    </row>
    <row r="13" ht="33.95" customHeight="1" spans="1:7">
      <c r="A13" s="22">
        <v>10</v>
      </c>
      <c r="B13" s="22"/>
      <c r="C13" s="22"/>
      <c r="D13" s="23"/>
      <c r="E13" s="23"/>
      <c r="F13" s="23"/>
      <c r="G13" s="23"/>
    </row>
    <row r="14" ht="33.95" customHeight="1" spans="1:7">
      <c r="A14" s="22">
        <v>11</v>
      </c>
      <c r="B14" s="22"/>
      <c r="C14" s="22"/>
      <c r="D14" s="23"/>
      <c r="E14" s="23"/>
      <c r="F14" s="23"/>
      <c r="G14" s="23"/>
    </row>
    <row r="15" ht="33.95" customHeight="1" spans="1:7">
      <c r="A15" s="22">
        <v>12</v>
      </c>
      <c r="B15" s="22"/>
      <c r="C15" s="22"/>
      <c r="D15" s="23"/>
      <c r="E15" s="23"/>
      <c r="F15" s="23"/>
      <c r="G15" s="23"/>
    </row>
    <row r="16" ht="33.95" customHeight="1" spans="1:7">
      <c r="A16" s="22">
        <v>13</v>
      </c>
      <c r="B16" s="22"/>
      <c r="C16" s="22"/>
      <c r="D16" s="23"/>
      <c r="E16" s="23"/>
      <c r="F16" s="23"/>
      <c r="G16" s="23"/>
    </row>
    <row r="17" ht="33.95" customHeight="1" spans="1:7">
      <c r="A17" s="22">
        <v>14</v>
      </c>
      <c r="B17" s="22"/>
      <c r="C17" s="22"/>
      <c r="D17" s="23"/>
      <c r="E17" s="23"/>
      <c r="F17" s="23"/>
      <c r="G17" s="23"/>
    </row>
    <row r="18" ht="33.95" customHeight="1" spans="1:7">
      <c r="A18" s="22">
        <v>15</v>
      </c>
      <c r="B18" s="22"/>
      <c r="C18" s="22"/>
      <c r="D18" s="23"/>
      <c r="E18" s="23"/>
      <c r="F18" s="23"/>
      <c r="G18" s="23"/>
    </row>
    <row r="19" ht="33.95" customHeight="1" spans="1:7">
      <c r="A19" s="22">
        <v>16</v>
      </c>
      <c r="B19" s="22"/>
      <c r="C19" s="22"/>
      <c r="D19" s="23"/>
      <c r="E19" s="23"/>
      <c r="F19" s="23"/>
      <c r="G19" s="23"/>
    </row>
    <row r="20" ht="33.95" customHeight="1" spans="1:7">
      <c r="A20" s="22">
        <v>17</v>
      </c>
      <c r="B20" s="22"/>
      <c r="C20" s="22"/>
      <c r="D20" s="23"/>
      <c r="E20" s="23"/>
      <c r="F20" s="23"/>
      <c r="G20" s="23"/>
    </row>
    <row r="21" ht="33.95" customHeight="1" spans="1:7">
      <c r="A21" s="22">
        <v>18</v>
      </c>
      <c r="B21" s="22"/>
      <c r="C21" s="22"/>
      <c r="D21" s="23"/>
      <c r="E21" s="23"/>
      <c r="F21" s="23"/>
      <c r="G21" s="23"/>
    </row>
    <row r="22" ht="33.95" customHeight="1" spans="1:7">
      <c r="A22" s="22">
        <v>19</v>
      </c>
      <c r="B22" s="22"/>
      <c r="C22" s="22"/>
      <c r="D22" s="23"/>
      <c r="E22" s="23"/>
      <c r="F22" s="23"/>
      <c r="G22" s="23"/>
    </row>
    <row r="23" ht="33.95" customHeight="1" spans="1:7">
      <c r="A23" s="22">
        <v>20</v>
      </c>
      <c r="B23" s="22"/>
      <c r="C23" s="22"/>
      <c r="D23" s="23"/>
      <c r="E23" s="23"/>
      <c r="F23" s="23"/>
      <c r="G23" s="23"/>
    </row>
    <row r="24" ht="33.95" customHeight="1" spans="1:7">
      <c r="A24" s="22">
        <v>21</v>
      </c>
      <c r="B24" s="22"/>
      <c r="C24" s="22"/>
      <c r="D24" s="23"/>
      <c r="E24" s="23"/>
      <c r="F24" s="23"/>
      <c r="G24" s="23"/>
    </row>
  </sheetData>
  <mergeCells count="2">
    <mergeCell ref="A1:G1"/>
    <mergeCell ref="B2:C2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view="pageBreakPreview" zoomScaleNormal="100" topLeftCell="A5" workbookViewId="0">
      <selection activeCell="K8" sqref="K8"/>
    </sheetView>
  </sheetViews>
  <sheetFormatPr defaultColWidth="9" defaultRowHeight="14.25" outlineLevelCol="5"/>
  <cols>
    <col min="1" max="1" width="9.125" style="15"/>
    <col min="2" max="2" width="13.75" style="16" customWidth="1"/>
    <col min="3" max="3" width="16" style="16" customWidth="1"/>
    <col min="4" max="4" width="11.125" style="16" customWidth="1"/>
    <col min="5" max="5" width="16.5" style="16" customWidth="1"/>
    <col min="6" max="6" width="21" style="16" customWidth="1"/>
    <col min="7" max="16383" width="9.125" style="16"/>
    <col min="16384" max="16384" width="9.125"/>
  </cols>
  <sheetData>
    <row r="1" ht="66" customHeight="1" spans="1:6">
      <c r="A1" s="17" t="s">
        <v>165</v>
      </c>
      <c r="B1" s="17"/>
      <c r="C1" s="17"/>
      <c r="D1" s="17"/>
      <c r="E1" s="17"/>
      <c r="F1" s="17"/>
    </row>
    <row r="2" ht="27.75" customHeight="1" spans="2:6">
      <c r="B2" s="18" t="s">
        <v>166</v>
      </c>
      <c r="C2" s="18"/>
      <c r="D2" s="19"/>
      <c r="E2" s="20" t="s">
        <v>137</v>
      </c>
      <c r="F2" s="20"/>
    </row>
    <row r="3" ht="31.9" customHeight="1" spans="1:6">
      <c r="A3" s="21" t="s">
        <v>0</v>
      </c>
      <c r="B3" s="21" t="s">
        <v>2</v>
      </c>
      <c r="C3" s="21" t="s">
        <v>76</v>
      </c>
      <c r="D3" s="21" t="s">
        <v>167</v>
      </c>
      <c r="E3" s="21" t="s">
        <v>168</v>
      </c>
      <c r="F3" s="21" t="s">
        <v>11</v>
      </c>
    </row>
    <row r="4" ht="32.45" customHeight="1" spans="1:6">
      <c r="A4" s="22">
        <v>1</v>
      </c>
      <c r="B4" s="22"/>
      <c r="C4" s="22"/>
      <c r="D4" s="23"/>
      <c r="E4" s="23"/>
      <c r="F4" s="23"/>
    </row>
    <row r="5" ht="32.45" customHeight="1" spans="1:6">
      <c r="A5" s="22">
        <v>2</v>
      </c>
      <c r="B5" s="22"/>
      <c r="C5" s="22"/>
      <c r="D5" s="23"/>
      <c r="E5" s="23"/>
      <c r="F5" s="23"/>
    </row>
    <row r="6" ht="32.45" customHeight="1" spans="1:6">
      <c r="A6" s="22">
        <v>3</v>
      </c>
      <c r="B6" s="22"/>
      <c r="C6" s="22"/>
      <c r="D6" s="23"/>
      <c r="E6" s="23"/>
      <c r="F6" s="23"/>
    </row>
    <row r="7" ht="32.45" customHeight="1" spans="1:6">
      <c r="A7" s="22">
        <v>4</v>
      </c>
      <c r="B7" s="22"/>
      <c r="C7" s="22"/>
      <c r="D7" s="23"/>
      <c r="E7" s="23"/>
      <c r="F7" s="23"/>
    </row>
    <row r="8" ht="32.45" customHeight="1" spans="1:6">
      <c r="A8" s="22">
        <v>5</v>
      </c>
      <c r="B8" s="22"/>
      <c r="C8" s="22"/>
      <c r="D8" s="23"/>
      <c r="E8" s="23"/>
      <c r="F8" s="23"/>
    </row>
    <row r="9" ht="32.45" customHeight="1" spans="1:6">
      <c r="A9" s="22">
        <v>6</v>
      </c>
      <c r="B9" s="22"/>
      <c r="C9" s="22"/>
      <c r="D9" s="23"/>
      <c r="E9" s="23"/>
      <c r="F9" s="23"/>
    </row>
    <row r="10" ht="32.45" customHeight="1" spans="1:6">
      <c r="A10" s="22">
        <v>7</v>
      </c>
      <c r="B10" s="22"/>
      <c r="C10" s="22"/>
      <c r="D10" s="23"/>
      <c r="E10" s="23"/>
      <c r="F10" s="23"/>
    </row>
    <row r="11" ht="32.45" customHeight="1" spans="1:6">
      <c r="A11" s="22">
        <v>8</v>
      </c>
      <c r="B11" s="22"/>
      <c r="C11" s="22"/>
      <c r="D11" s="23"/>
      <c r="E11" s="23"/>
      <c r="F11" s="23"/>
    </row>
    <row r="12" ht="32.45" customHeight="1" spans="1:6">
      <c r="A12" s="22">
        <v>9</v>
      </c>
      <c r="B12" s="22"/>
      <c r="C12" s="22"/>
      <c r="D12" s="23"/>
      <c r="E12" s="23"/>
      <c r="F12" s="23"/>
    </row>
    <row r="13" ht="32.45" customHeight="1" spans="1:6">
      <c r="A13" s="22">
        <v>10</v>
      </c>
      <c r="B13" s="22"/>
      <c r="C13" s="22"/>
      <c r="D13" s="23"/>
      <c r="E13" s="23"/>
      <c r="F13" s="23"/>
    </row>
    <row r="14" ht="32.45" customHeight="1" spans="1:6">
      <c r="A14" s="22">
        <v>11</v>
      </c>
      <c r="B14" s="22"/>
      <c r="C14" s="22"/>
      <c r="D14" s="23"/>
      <c r="E14" s="23"/>
      <c r="F14" s="23"/>
    </row>
    <row r="15" ht="32.45" customHeight="1" spans="1:6">
      <c r="A15" s="22">
        <v>12</v>
      </c>
      <c r="B15" s="22"/>
      <c r="C15" s="22"/>
      <c r="D15" s="23"/>
      <c r="E15" s="23"/>
      <c r="F15" s="23"/>
    </row>
    <row r="16" ht="32.45" customHeight="1" spans="1:6">
      <c r="A16" s="22">
        <v>13</v>
      </c>
      <c r="B16" s="22"/>
      <c r="C16" s="22"/>
      <c r="D16" s="23"/>
      <c r="E16" s="23"/>
      <c r="F16" s="23"/>
    </row>
    <row r="17" ht="32.45" customHeight="1" spans="1:6">
      <c r="A17" s="22">
        <v>14</v>
      </c>
      <c r="B17" s="22"/>
      <c r="C17" s="22"/>
      <c r="D17" s="23"/>
      <c r="E17" s="23"/>
      <c r="F17" s="23"/>
    </row>
    <row r="18" ht="32.45" customHeight="1" spans="1:6">
      <c r="A18" s="22">
        <v>15</v>
      </c>
      <c r="B18" s="22"/>
      <c r="C18" s="22"/>
      <c r="D18" s="23"/>
      <c r="E18" s="23"/>
      <c r="F18" s="23"/>
    </row>
    <row r="19" ht="32.45" customHeight="1" spans="1:6">
      <c r="A19" s="22">
        <v>16</v>
      </c>
      <c r="B19" s="22"/>
      <c r="C19" s="22"/>
      <c r="D19" s="23"/>
      <c r="E19" s="23"/>
      <c r="F19" s="23"/>
    </row>
    <row r="20" ht="32.45" customHeight="1" spans="1:6">
      <c r="A20" s="22">
        <v>17</v>
      </c>
      <c r="B20" s="22"/>
      <c r="C20" s="22"/>
      <c r="D20" s="23"/>
      <c r="E20" s="23"/>
      <c r="F20" s="23"/>
    </row>
    <row r="21" ht="32.45" customHeight="1" spans="1:6">
      <c r="A21" s="22">
        <v>18</v>
      </c>
      <c r="B21" s="22"/>
      <c r="C21" s="22"/>
      <c r="D21" s="23"/>
      <c r="E21" s="23"/>
      <c r="F21" s="23"/>
    </row>
    <row r="22" ht="32.45" customHeight="1" spans="1:6">
      <c r="A22" s="22">
        <v>19</v>
      </c>
      <c r="B22" s="22"/>
      <c r="C22" s="22"/>
      <c r="D22" s="23"/>
      <c r="E22" s="23"/>
      <c r="F22" s="23"/>
    </row>
    <row r="23" ht="32.45" customHeight="1" spans="1:6">
      <c r="A23" s="22">
        <v>20</v>
      </c>
      <c r="B23" s="22"/>
      <c r="C23" s="22"/>
      <c r="D23" s="23"/>
      <c r="E23" s="23"/>
      <c r="F23" s="23"/>
    </row>
    <row r="24" ht="32.45" customHeight="1" spans="1:6">
      <c r="A24" s="22">
        <v>21</v>
      </c>
      <c r="B24" s="22"/>
      <c r="C24" s="22"/>
      <c r="D24" s="23"/>
      <c r="E24" s="23"/>
      <c r="F24" s="23"/>
    </row>
    <row r="25" ht="32.45" customHeight="1" spans="1:6">
      <c r="A25" s="22">
        <v>22</v>
      </c>
      <c r="B25" s="22"/>
      <c r="C25" s="22"/>
      <c r="D25" s="23"/>
      <c r="E25" s="23"/>
      <c r="F25" s="23"/>
    </row>
    <row r="26" ht="24.95" customHeight="1"/>
    <row r="27" ht="24.95" customHeight="1"/>
  </sheetData>
  <mergeCells count="3">
    <mergeCell ref="A1:F1"/>
    <mergeCell ref="B2:C2"/>
    <mergeCell ref="E2:F2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zoomScale="80" zoomScaleNormal="80" workbookViewId="0">
      <selection activeCell="E6" sqref="E6"/>
    </sheetView>
  </sheetViews>
  <sheetFormatPr defaultColWidth="9.125" defaultRowHeight="14.25" outlineLevelCol="5"/>
  <cols>
    <col min="1" max="1" width="9.75" style="15" customWidth="1"/>
    <col min="2" max="4" width="24.75" style="16" customWidth="1"/>
    <col min="5" max="5" width="13.375" style="16" customWidth="1"/>
    <col min="6" max="16384" width="9.125" style="16"/>
  </cols>
  <sheetData>
    <row r="1" ht="60" customHeight="1" spans="1:5">
      <c r="A1" s="17" t="s">
        <v>169</v>
      </c>
      <c r="B1" s="17"/>
      <c r="C1" s="17"/>
      <c r="D1" s="17"/>
      <c r="E1" s="17"/>
    </row>
    <row r="2" s="24" customFormat="1" ht="27.75" customHeight="1" spans="1:5">
      <c r="A2" s="15"/>
      <c r="B2" s="18" t="s">
        <v>170</v>
      </c>
      <c r="C2" s="18"/>
      <c r="D2" s="25" t="s">
        <v>171</v>
      </c>
      <c r="E2" s="25"/>
    </row>
    <row r="3" ht="33" customHeight="1" spans="1:6">
      <c r="A3" s="26" t="s">
        <v>0</v>
      </c>
      <c r="B3" s="26" t="s">
        <v>2</v>
      </c>
      <c r="C3" s="26" t="s">
        <v>11</v>
      </c>
      <c r="D3" s="26" t="s">
        <v>138</v>
      </c>
      <c r="E3" s="26" t="s">
        <v>92</v>
      </c>
      <c r="F3" s="26" t="s">
        <v>16</v>
      </c>
    </row>
    <row r="4" ht="36.95" customHeight="1" spans="1:6">
      <c r="A4" s="22">
        <v>1</v>
      </c>
      <c r="B4" s="23"/>
      <c r="C4" s="23"/>
      <c r="D4" s="23"/>
      <c r="E4" s="23"/>
      <c r="F4" s="27"/>
    </row>
    <row r="5" ht="36.95" customHeight="1" spans="1:6">
      <c r="A5" s="22">
        <v>2</v>
      </c>
      <c r="B5" s="23"/>
      <c r="C5" s="23"/>
      <c r="D5" s="23"/>
      <c r="E5" s="23"/>
      <c r="F5" s="27"/>
    </row>
    <row r="6" ht="36.95" customHeight="1" spans="1:6">
      <c r="A6" s="22">
        <v>3</v>
      </c>
      <c r="B6" s="23"/>
      <c r="C6" s="23"/>
      <c r="D6" s="23"/>
      <c r="E6" s="23"/>
      <c r="F6" s="27"/>
    </row>
    <row r="7" ht="36.95" customHeight="1" spans="1:6">
      <c r="A7" s="22">
        <v>4</v>
      </c>
      <c r="B7" s="23"/>
      <c r="C7" s="23"/>
      <c r="D7" s="23"/>
      <c r="E7" s="23"/>
      <c r="F7" s="27"/>
    </row>
    <row r="8" ht="36.95" customHeight="1" spans="1:6">
      <c r="A8" s="22">
        <v>5</v>
      </c>
      <c r="B8" s="23"/>
      <c r="C8" s="23"/>
      <c r="D8" s="23"/>
      <c r="E8" s="23"/>
      <c r="F8" s="27"/>
    </row>
    <row r="9" ht="36.95" customHeight="1" spans="1:6">
      <c r="A9" s="22">
        <v>6</v>
      </c>
      <c r="B9" s="23"/>
      <c r="C9" s="23"/>
      <c r="D9" s="23"/>
      <c r="E9" s="23"/>
      <c r="F9" s="27"/>
    </row>
    <row r="10" ht="36.95" customHeight="1" spans="1:6">
      <c r="A10" s="22">
        <v>7</v>
      </c>
      <c r="B10" s="23"/>
      <c r="C10" s="23"/>
      <c r="D10" s="23"/>
      <c r="E10" s="23"/>
      <c r="F10" s="27"/>
    </row>
    <row r="11" ht="30.95" customHeight="1" spans="1:6">
      <c r="A11" s="22">
        <v>8</v>
      </c>
      <c r="B11" s="27"/>
      <c r="C11" s="27"/>
      <c r="D11" s="27"/>
      <c r="E11" s="27"/>
      <c r="F11" s="27"/>
    </row>
    <row r="12" ht="30.95" customHeight="1" spans="1:6">
      <c r="A12" s="22">
        <v>9</v>
      </c>
      <c r="B12" s="27"/>
      <c r="C12" s="27"/>
      <c r="D12" s="27"/>
      <c r="E12" s="27"/>
      <c r="F12" s="27"/>
    </row>
    <row r="13" ht="30.95" customHeight="1" spans="1:6">
      <c r="A13" s="22">
        <v>10</v>
      </c>
      <c r="B13" s="27"/>
      <c r="C13" s="27"/>
      <c r="D13" s="27"/>
      <c r="E13" s="27"/>
      <c r="F13" s="27"/>
    </row>
  </sheetData>
  <mergeCells count="2">
    <mergeCell ref="A1:E1"/>
    <mergeCell ref="B2:C2"/>
  </mergeCells>
  <printOptions horizontalCentered="1"/>
  <pageMargins left="0.236111111111111" right="0.236111111111111" top="0.236111111111111" bottom="0.314583333333333" header="0.314583333333333" footer="0.196527777777778"/>
  <pageSetup paperSize="9" scale="91" fitToHeight="0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:F1"/>
    </sheetView>
  </sheetViews>
  <sheetFormatPr defaultColWidth="9.125" defaultRowHeight="14.25" outlineLevelCol="5"/>
  <cols>
    <col min="1" max="1" width="9.125" style="15"/>
    <col min="2" max="2" width="13.75" style="16" customWidth="1"/>
    <col min="3" max="3" width="16" style="16" customWidth="1"/>
    <col min="4" max="4" width="11.125" style="16" customWidth="1"/>
    <col min="5" max="5" width="16.5" style="16" customWidth="1"/>
    <col min="6" max="6" width="21" style="16" customWidth="1"/>
    <col min="7" max="16384" width="9.125" style="16"/>
  </cols>
  <sheetData>
    <row r="1" ht="54" customHeight="1" spans="1:6">
      <c r="A1" s="17" t="s">
        <v>172</v>
      </c>
      <c r="B1" s="17"/>
      <c r="C1" s="17"/>
      <c r="D1" s="17"/>
      <c r="E1" s="17"/>
      <c r="F1" s="17"/>
    </row>
    <row r="2" ht="21" customHeight="1" spans="2:6">
      <c r="B2" s="18" t="s">
        <v>173</v>
      </c>
      <c r="C2" s="18"/>
      <c r="D2" s="19"/>
      <c r="E2" s="20" t="s">
        <v>137</v>
      </c>
      <c r="F2" s="20"/>
    </row>
    <row r="3" ht="31.9" customHeight="1" spans="1:6">
      <c r="A3" s="21" t="s">
        <v>0</v>
      </c>
      <c r="B3" s="21" t="s">
        <v>2</v>
      </c>
      <c r="C3" s="21" t="s">
        <v>76</v>
      </c>
      <c r="D3" s="21" t="s">
        <v>167</v>
      </c>
      <c r="E3" s="21" t="s">
        <v>168</v>
      </c>
      <c r="F3" s="21" t="s">
        <v>11</v>
      </c>
    </row>
    <row r="4" ht="33" customHeight="1" spans="1:6">
      <c r="A4" s="22">
        <v>1</v>
      </c>
      <c r="B4" s="23"/>
      <c r="C4" s="23"/>
      <c r="D4" s="23"/>
      <c r="E4" s="23"/>
      <c r="F4" s="23"/>
    </row>
    <row r="5" ht="33" customHeight="1" spans="1:6">
      <c r="A5" s="22">
        <v>2</v>
      </c>
      <c r="B5" s="23"/>
      <c r="C5" s="23"/>
      <c r="D5" s="23"/>
      <c r="E5" s="23"/>
      <c r="F5" s="23"/>
    </row>
    <row r="6" ht="33" customHeight="1" spans="1:6">
      <c r="A6" s="22">
        <v>3</v>
      </c>
      <c r="B6" s="23"/>
      <c r="C6" s="23"/>
      <c r="D6" s="23"/>
      <c r="E6" s="23"/>
      <c r="F6" s="23"/>
    </row>
    <row r="7" ht="33" customHeight="1" spans="1:6">
      <c r="A7" s="22">
        <v>4</v>
      </c>
      <c r="B7" s="23"/>
      <c r="C7" s="23"/>
      <c r="D7" s="23"/>
      <c r="E7" s="23"/>
      <c r="F7" s="23"/>
    </row>
    <row r="8" ht="33" customHeight="1" spans="1:6">
      <c r="A8" s="22">
        <v>5</v>
      </c>
      <c r="B8" s="23"/>
      <c r="C8" s="23"/>
      <c r="D8" s="23"/>
      <c r="E8" s="23"/>
      <c r="F8" s="23"/>
    </row>
    <row r="9" ht="33" customHeight="1" spans="1:6">
      <c r="A9" s="22">
        <v>6</v>
      </c>
      <c r="B9" s="23"/>
      <c r="C9" s="23"/>
      <c r="D9" s="23"/>
      <c r="E9" s="23"/>
      <c r="F9" s="23"/>
    </row>
    <row r="10" ht="33" customHeight="1" spans="1:6">
      <c r="A10" s="22">
        <v>7</v>
      </c>
      <c r="B10" s="23"/>
      <c r="C10" s="23"/>
      <c r="D10" s="23"/>
      <c r="E10" s="23"/>
      <c r="F10" s="23"/>
    </row>
    <row r="11" ht="24.95" customHeight="1"/>
    <row r="12" ht="24.95" customHeight="1"/>
  </sheetData>
  <mergeCells count="3">
    <mergeCell ref="A1:F1"/>
    <mergeCell ref="B2:C2"/>
    <mergeCell ref="E2:F2"/>
  </mergeCells>
  <printOptions horizontalCentered="1"/>
  <pageMargins left="0.236111111111111" right="0.236111111111111" top="0.236111111111111" bottom="0.236111111111111" header="0.314583333333333" footer="0.314583333333333"/>
  <pageSetup paperSize="9" orientation="portrait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.125" defaultRowHeight="14.25" outlineLevelCol="5"/>
  <cols>
    <col min="1" max="1" width="9.125" style="15"/>
    <col min="2" max="2" width="13.75" style="16" customWidth="1"/>
    <col min="3" max="3" width="16" style="16" customWidth="1"/>
    <col min="4" max="4" width="11.125" style="16" customWidth="1"/>
    <col min="5" max="5" width="16.5" style="16" customWidth="1"/>
    <col min="6" max="6" width="21" style="16" customWidth="1"/>
    <col min="7" max="16384" width="9.125" style="16"/>
  </cols>
  <sheetData>
    <row r="1" ht="66" customHeight="1" spans="1:6">
      <c r="A1" s="17" t="s">
        <v>174</v>
      </c>
      <c r="B1" s="17"/>
      <c r="C1" s="17"/>
      <c r="D1" s="17"/>
      <c r="E1" s="17"/>
      <c r="F1" s="17"/>
    </row>
    <row r="2" ht="27.75" customHeight="1" spans="2:6">
      <c r="B2" s="18" t="s">
        <v>173</v>
      </c>
      <c r="C2" s="18"/>
      <c r="D2" s="19"/>
      <c r="E2" s="20" t="s">
        <v>164</v>
      </c>
      <c r="F2" s="20"/>
    </row>
    <row r="3" ht="31.9" customHeight="1" spans="1:6">
      <c r="A3" s="21" t="s">
        <v>0</v>
      </c>
      <c r="B3" s="21" t="s">
        <v>2</v>
      </c>
      <c r="C3" s="21" t="s">
        <v>76</v>
      </c>
      <c r="D3" s="21" t="s">
        <v>167</v>
      </c>
      <c r="E3" s="21" t="s">
        <v>168</v>
      </c>
      <c r="F3" s="21" t="s">
        <v>11</v>
      </c>
    </row>
    <row r="4" ht="35.1" customHeight="1" spans="1:6">
      <c r="A4" s="22">
        <v>1</v>
      </c>
      <c r="B4" s="23"/>
      <c r="C4" s="23"/>
      <c r="D4" s="23"/>
      <c r="E4" s="23"/>
      <c r="F4" s="23"/>
    </row>
    <row r="5" ht="35.1" customHeight="1" spans="1:6">
      <c r="A5" s="22">
        <v>2</v>
      </c>
      <c r="B5" s="23"/>
      <c r="C5" s="23"/>
      <c r="D5" s="23"/>
      <c r="E5" s="23"/>
      <c r="F5" s="23"/>
    </row>
    <row r="6" ht="35.1" customHeight="1" spans="1:6">
      <c r="A6" s="22">
        <v>3</v>
      </c>
      <c r="B6" s="23"/>
      <c r="C6" s="23"/>
      <c r="D6" s="23"/>
      <c r="E6" s="23"/>
      <c r="F6" s="23"/>
    </row>
    <row r="7" ht="35.1" customHeight="1" spans="1:6">
      <c r="A7" s="22">
        <v>4</v>
      </c>
      <c r="B7" s="23"/>
      <c r="C7" s="23"/>
      <c r="D7" s="23"/>
      <c r="E7" s="23"/>
      <c r="F7" s="23"/>
    </row>
    <row r="8" ht="35.1" customHeight="1" spans="1:6">
      <c r="A8" s="22">
        <v>5</v>
      </c>
      <c r="B8" s="23"/>
      <c r="C8" s="23"/>
      <c r="D8" s="23"/>
      <c r="E8" s="23"/>
      <c r="F8" s="23"/>
    </row>
    <row r="9" ht="35.1" customHeight="1" spans="1:6">
      <c r="A9" s="22">
        <v>6</v>
      </c>
      <c r="B9" s="23"/>
      <c r="C9" s="23"/>
      <c r="D9" s="23"/>
      <c r="E9" s="23"/>
      <c r="F9" s="23"/>
    </row>
    <row r="10" ht="35.1" customHeight="1" spans="1:6">
      <c r="A10" s="22">
        <v>7</v>
      </c>
      <c r="B10" s="23"/>
      <c r="C10" s="23"/>
      <c r="D10" s="23"/>
      <c r="E10" s="23"/>
      <c r="F10" s="23"/>
    </row>
    <row r="11" ht="35.1" customHeight="1" spans="1:6">
      <c r="A11" s="22">
        <v>8</v>
      </c>
      <c r="B11" s="23"/>
      <c r="C11" s="23"/>
      <c r="D11" s="23"/>
      <c r="E11" s="23"/>
      <c r="F11" s="23"/>
    </row>
    <row r="12" ht="24.95" customHeight="1"/>
    <row r="13" ht="24.95" customHeight="1"/>
  </sheetData>
  <mergeCells count="3">
    <mergeCell ref="A1:F1"/>
    <mergeCell ref="B2:C2"/>
    <mergeCell ref="E2:F2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H26" sqref="H26"/>
    </sheetView>
  </sheetViews>
  <sheetFormatPr defaultColWidth="9" defaultRowHeight="14.25"/>
  <cols>
    <col min="1" max="1" width="5.25" style="3" customWidth="1"/>
    <col min="2" max="2" width="10" style="3" customWidth="1"/>
    <col min="3" max="3" width="12.5" style="1" customWidth="1"/>
    <col min="4" max="4" width="20.75" style="1" customWidth="1"/>
    <col min="5" max="5" width="7.75" style="4" customWidth="1"/>
    <col min="6" max="6" width="18.375" style="4" customWidth="1"/>
    <col min="7" max="7" width="11.25" style="4" customWidth="1"/>
    <col min="8" max="8" width="8.375" style="5" customWidth="1"/>
    <col min="9" max="9" width="12.625" style="1" customWidth="1"/>
    <col min="10" max="16384" width="9" style="1"/>
  </cols>
  <sheetData>
    <row r="1" s="1" customFormat="1" ht="86" customHeight="1" spans="1:10">
      <c r="A1" s="6" t="s">
        <v>175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0">
      <c r="A2" s="7" t="s">
        <v>0</v>
      </c>
      <c r="B2" s="7" t="s">
        <v>2</v>
      </c>
      <c r="C2" s="7" t="s">
        <v>1</v>
      </c>
      <c r="D2" s="7" t="s">
        <v>4</v>
      </c>
      <c r="E2" s="8" t="s">
        <v>176</v>
      </c>
      <c r="F2" s="8" t="s">
        <v>177</v>
      </c>
      <c r="G2" s="8" t="s">
        <v>178</v>
      </c>
      <c r="H2" s="8" t="s">
        <v>94</v>
      </c>
      <c r="I2" s="8" t="s">
        <v>179</v>
      </c>
      <c r="J2" s="8" t="s">
        <v>16</v>
      </c>
    </row>
    <row r="3" s="1" customFormat="1" ht="33" customHeight="1" spans="1:10">
      <c r="A3" s="9">
        <v>1</v>
      </c>
      <c r="B3" s="10" t="s">
        <v>180</v>
      </c>
      <c r="C3" s="10" t="s">
        <v>181</v>
      </c>
      <c r="D3" s="10" t="s">
        <v>182</v>
      </c>
      <c r="E3" s="10">
        <v>7</v>
      </c>
      <c r="F3" s="10" t="s">
        <v>183</v>
      </c>
      <c r="G3" s="11">
        <v>73.5</v>
      </c>
      <c r="H3" s="10">
        <v>1</v>
      </c>
      <c r="I3" s="10" t="s">
        <v>184</v>
      </c>
      <c r="J3" s="12"/>
    </row>
    <row r="4" s="1" customFormat="1" ht="33" customHeight="1" spans="1:10">
      <c r="A4" s="9">
        <v>2</v>
      </c>
      <c r="B4" s="10" t="s">
        <v>185</v>
      </c>
      <c r="C4" s="10" t="s">
        <v>181</v>
      </c>
      <c r="D4" s="10" t="s">
        <v>186</v>
      </c>
      <c r="E4" s="10">
        <v>13</v>
      </c>
      <c r="F4" s="10" t="s">
        <v>183</v>
      </c>
      <c r="G4" s="11">
        <v>73.17</v>
      </c>
      <c r="H4" s="10">
        <v>2</v>
      </c>
      <c r="I4" s="10" t="s">
        <v>184</v>
      </c>
      <c r="J4" s="12"/>
    </row>
    <row r="5" s="1" customFormat="1" ht="33" customHeight="1" spans="1:10">
      <c r="A5" s="9">
        <v>3</v>
      </c>
      <c r="B5" s="10" t="s">
        <v>187</v>
      </c>
      <c r="C5" s="10" t="s">
        <v>181</v>
      </c>
      <c r="D5" s="10" t="s">
        <v>188</v>
      </c>
      <c r="E5" s="10">
        <v>11</v>
      </c>
      <c r="F5" s="10" t="s">
        <v>183</v>
      </c>
      <c r="G5" s="11">
        <v>67.5</v>
      </c>
      <c r="H5" s="10">
        <v>3</v>
      </c>
      <c r="I5" s="10"/>
      <c r="J5" s="12"/>
    </row>
    <row r="6" s="1" customFormat="1" ht="33" customHeight="1" spans="1:10">
      <c r="A6" s="9">
        <v>4</v>
      </c>
      <c r="B6" s="10" t="s">
        <v>189</v>
      </c>
      <c r="C6" s="10" t="s">
        <v>181</v>
      </c>
      <c r="D6" s="10" t="s">
        <v>190</v>
      </c>
      <c r="E6" s="10">
        <v>1</v>
      </c>
      <c r="F6" s="10" t="s">
        <v>183</v>
      </c>
      <c r="G6" s="11">
        <v>60.67</v>
      </c>
      <c r="H6" s="10">
        <v>4</v>
      </c>
      <c r="I6" s="10"/>
      <c r="J6" s="12"/>
    </row>
    <row r="7" s="1" customFormat="1" ht="33" customHeight="1" spans="1:10">
      <c r="A7" s="9">
        <v>5</v>
      </c>
      <c r="B7" s="10" t="s">
        <v>191</v>
      </c>
      <c r="C7" s="10" t="s">
        <v>181</v>
      </c>
      <c r="D7" s="10" t="s">
        <v>192</v>
      </c>
      <c r="E7" s="10">
        <v>4</v>
      </c>
      <c r="F7" s="10" t="s">
        <v>193</v>
      </c>
      <c r="G7" s="11">
        <v>76.83</v>
      </c>
      <c r="H7" s="10">
        <v>1</v>
      </c>
      <c r="I7" s="10" t="s">
        <v>184</v>
      </c>
      <c r="J7" s="12"/>
    </row>
    <row r="8" s="1" customFormat="1" ht="33" customHeight="1" spans="1:10">
      <c r="A8" s="9">
        <v>6</v>
      </c>
      <c r="B8" s="10" t="s">
        <v>194</v>
      </c>
      <c r="C8" s="10" t="s">
        <v>181</v>
      </c>
      <c r="D8" s="10" t="s">
        <v>195</v>
      </c>
      <c r="E8" s="10">
        <v>9</v>
      </c>
      <c r="F8" s="10" t="s">
        <v>193</v>
      </c>
      <c r="G8" s="11">
        <v>72.5</v>
      </c>
      <c r="H8" s="10">
        <v>2</v>
      </c>
      <c r="I8" s="10"/>
      <c r="J8" s="12"/>
    </row>
    <row r="9" s="1" customFormat="1" ht="33" customHeight="1" spans="1:10">
      <c r="A9" s="9">
        <v>7</v>
      </c>
      <c r="B9" s="10" t="s">
        <v>196</v>
      </c>
      <c r="C9" s="10" t="s">
        <v>181</v>
      </c>
      <c r="D9" s="10" t="s">
        <v>197</v>
      </c>
      <c r="E9" s="10">
        <v>14</v>
      </c>
      <c r="F9" s="10" t="s">
        <v>193</v>
      </c>
      <c r="G9" s="11">
        <v>71.67</v>
      </c>
      <c r="H9" s="10">
        <v>3</v>
      </c>
      <c r="I9" s="10"/>
      <c r="J9" s="12"/>
    </row>
    <row r="10" s="1" customFormat="1" ht="33" customHeight="1" spans="1:10">
      <c r="A10" s="9">
        <v>8</v>
      </c>
      <c r="B10" s="10" t="s">
        <v>198</v>
      </c>
      <c r="C10" s="10" t="s">
        <v>181</v>
      </c>
      <c r="D10" s="10" t="s">
        <v>199</v>
      </c>
      <c r="E10" s="10">
        <v>5</v>
      </c>
      <c r="F10" s="10" t="s">
        <v>200</v>
      </c>
      <c r="G10" s="11">
        <v>75.5</v>
      </c>
      <c r="H10" s="10">
        <v>1</v>
      </c>
      <c r="I10" s="10" t="s">
        <v>184</v>
      </c>
      <c r="J10" s="12"/>
    </row>
    <row r="11" s="2" customFormat="1" ht="36" customHeight="1" spans="1:10">
      <c r="A11" s="9">
        <v>9</v>
      </c>
      <c r="B11" s="10" t="s">
        <v>201</v>
      </c>
      <c r="C11" s="10" t="s">
        <v>181</v>
      </c>
      <c r="D11" s="10" t="s">
        <v>202</v>
      </c>
      <c r="E11" s="10">
        <v>2</v>
      </c>
      <c r="F11" s="10" t="s">
        <v>200</v>
      </c>
      <c r="G11" s="11">
        <v>70.6</v>
      </c>
      <c r="H11" s="10">
        <v>2</v>
      </c>
      <c r="I11" s="10"/>
      <c r="J11" s="12"/>
    </row>
    <row r="12" s="1" customFormat="1" ht="33" customHeight="1" spans="1:10">
      <c r="A12" s="9">
        <v>10</v>
      </c>
      <c r="B12" s="10" t="s">
        <v>203</v>
      </c>
      <c r="C12" s="10" t="s">
        <v>181</v>
      </c>
      <c r="D12" s="10" t="s">
        <v>204</v>
      </c>
      <c r="E12" s="10">
        <v>8</v>
      </c>
      <c r="F12" s="10" t="s">
        <v>200</v>
      </c>
      <c r="G12" s="11">
        <v>69.5</v>
      </c>
      <c r="H12" s="10">
        <v>3</v>
      </c>
      <c r="I12" s="10"/>
      <c r="J12" s="12"/>
    </row>
    <row r="13" s="1" customFormat="1" ht="33" customHeight="1" spans="1:10">
      <c r="A13" s="9">
        <v>11</v>
      </c>
      <c r="B13" s="10" t="s">
        <v>205</v>
      </c>
      <c r="C13" s="10" t="s">
        <v>181</v>
      </c>
      <c r="D13" s="10" t="s">
        <v>206</v>
      </c>
      <c r="E13" s="10">
        <v>6</v>
      </c>
      <c r="F13" s="10" t="s">
        <v>200</v>
      </c>
      <c r="G13" s="11">
        <v>67.17</v>
      </c>
      <c r="H13" s="10">
        <v>4</v>
      </c>
      <c r="I13" s="10"/>
      <c r="J13" s="12"/>
    </row>
    <row r="14" s="1" customFormat="1" ht="33" customHeight="1" spans="1:10">
      <c r="A14" s="9">
        <v>12</v>
      </c>
      <c r="B14" s="10" t="s">
        <v>207</v>
      </c>
      <c r="C14" s="10" t="s">
        <v>181</v>
      </c>
      <c r="D14" s="10" t="s">
        <v>208</v>
      </c>
      <c r="E14" s="10">
        <v>10</v>
      </c>
      <c r="F14" s="10" t="s">
        <v>200</v>
      </c>
      <c r="G14" s="11">
        <v>63.67</v>
      </c>
      <c r="H14" s="10">
        <v>5</v>
      </c>
      <c r="I14" s="10"/>
      <c r="J14" s="12"/>
    </row>
    <row r="15" s="1" customFormat="1" ht="33" customHeight="1" spans="1:10">
      <c r="A15" s="9">
        <v>13</v>
      </c>
      <c r="B15" s="10" t="s">
        <v>209</v>
      </c>
      <c r="C15" s="10" t="s">
        <v>181</v>
      </c>
      <c r="D15" s="10" t="s">
        <v>210</v>
      </c>
      <c r="E15" s="10">
        <v>3</v>
      </c>
      <c r="F15" s="10" t="s">
        <v>200</v>
      </c>
      <c r="G15" s="11">
        <v>63.5</v>
      </c>
      <c r="H15" s="10">
        <v>6</v>
      </c>
      <c r="I15" s="10"/>
      <c r="J15" s="12"/>
    </row>
    <row r="16" s="1" customFormat="1" ht="33" customHeight="1" spans="1:10">
      <c r="A16" s="9">
        <v>14</v>
      </c>
      <c r="B16" s="10" t="s">
        <v>211</v>
      </c>
      <c r="C16" s="10" t="s">
        <v>181</v>
      </c>
      <c r="D16" s="10" t="s">
        <v>212</v>
      </c>
      <c r="E16" s="10">
        <v>12</v>
      </c>
      <c r="F16" s="10" t="s">
        <v>200</v>
      </c>
      <c r="G16" s="11">
        <v>11.83</v>
      </c>
      <c r="H16" s="10">
        <v>7</v>
      </c>
      <c r="I16" s="10"/>
      <c r="J16" s="12"/>
    </row>
    <row r="17" s="1" customFormat="1" ht="33" customHeight="1" spans="1:10">
      <c r="A17" s="9">
        <v>15</v>
      </c>
      <c r="B17" s="10" t="str">
        <f>"侯传臣"</f>
        <v>侯传臣</v>
      </c>
      <c r="C17" s="10" t="s">
        <v>181</v>
      </c>
      <c r="D17" s="10" t="s">
        <v>213</v>
      </c>
      <c r="E17" s="10" t="s">
        <v>214</v>
      </c>
      <c r="F17" s="10"/>
      <c r="G17" s="10" t="s">
        <v>215</v>
      </c>
      <c r="H17" s="10"/>
      <c r="I17" s="13"/>
      <c r="J17" s="14"/>
    </row>
    <row r="18" s="1" customFormat="1" ht="33" customHeight="1" spans="1:10">
      <c r="A18" s="9">
        <v>16</v>
      </c>
      <c r="B18" s="10" t="str">
        <f>"黄意鋆"</f>
        <v>黄意鋆</v>
      </c>
      <c r="C18" s="10" t="s">
        <v>181</v>
      </c>
      <c r="D18" s="10" t="s">
        <v>216</v>
      </c>
      <c r="E18" s="10" t="s">
        <v>214</v>
      </c>
      <c r="F18" s="10"/>
      <c r="G18" s="10" t="s">
        <v>215</v>
      </c>
      <c r="H18" s="10"/>
      <c r="I18" s="13"/>
      <c r="J18" s="14"/>
    </row>
    <row r="19" s="1" customFormat="1" ht="33" customHeight="1" spans="1:10">
      <c r="A19" s="9">
        <v>17</v>
      </c>
      <c r="B19" s="10" t="str">
        <f>"宋鹏浩"</f>
        <v>宋鹏浩</v>
      </c>
      <c r="C19" s="10" t="s">
        <v>181</v>
      </c>
      <c r="D19" s="10" t="s">
        <v>217</v>
      </c>
      <c r="E19" s="10" t="s">
        <v>214</v>
      </c>
      <c r="F19" s="10"/>
      <c r="G19" s="10" t="s">
        <v>215</v>
      </c>
      <c r="H19" s="10"/>
      <c r="I19" s="13"/>
      <c r="J19" s="14"/>
    </row>
    <row r="20" s="1" customFormat="1" ht="33" customHeight="1" spans="1:10">
      <c r="A20" s="9">
        <v>18</v>
      </c>
      <c r="B20" s="10" t="str">
        <f>"陶冠霖"</f>
        <v>陶冠霖</v>
      </c>
      <c r="C20" s="10" t="s">
        <v>181</v>
      </c>
      <c r="D20" s="10" t="s">
        <v>218</v>
      </c>
      <c r="E20" s="10" t="s">
        <v>214</v>
      </c>
      <c r="F20" s="10"/>
      <c r="G20" s="10" t="s">
        <v>215</v>
      </c>
      <c r="H20" s="10"/>
      <c r="I20" s="13"/>
      <c r="J20" s="14"/>
    </row>
    <row r="21" s="1" customFormat="1" ht="33" customHeight="1" spans="1:10">
      <c r="A21" s="9">
        <v>19</v>
      </c>
      <c r="B21" s="10" t="str">
        <f>"黄宏图"</f>
        <v>黄宏图</v>
      </c>
      <c r="C21" s="10" t="s">
        <v>181</v>
      </c>
      <c r="D21" s="10" t="s">
        <v>219</v>
      </c>
      <c r="E21" s="10" t="s">
        <v>214</v>
      </c>
      <c r="F21" s="10"/>
      <c r="G21" s="10" t="s">
        <v>215</v>
      </c>
      <c r="H21" s="10"/>
      <c r="I21" s="13"/>
      <c r="J21" s="14"/>
    </row>
    <row r="22" s="1" customFormat="1" ht="33" customHeight="1" spans="1:10">
      <c r="A22" s="9">
        <v>20</v>
      </c>
      <c r="B22" s="10" t="str">
        <f>"谢绶彬"</f>
        <v>谢绶彬</v>
      </c>
      <c r="C22" s="10" t="s">
        <v>181</v>
      </c>
      <c r="D22" s="10" t="s">
        <v>220</v>
      </c>
      <c r="E22" s="10" t="s">
        <v>214</v>
      </c>
      <c r="F22" s="10"/>
      <c r="G22" s="10" t="s">
        <v>215</v>
      </c>
      <c r="H22" s="10"/>
      <c r="I22" s="13"/>
      <c r="J22" s="14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="80" zoomScaleNormal="85" workbookViewId="0">
      <pane ySplit="2" topLeftCell="A3" activePane="bottomLeft" state="frozen"/>
      <selection/>
      <selection pane="bottomLeft" activeCell="C19" sqref="C19"/>
    </sheetView>
  </sheetViews>
  <sheetFormatPr defaultColWidth="9" defaultRowHeight="30.4" customHeight="1" outlineLevelCol="5"/>
  <cols>
    <col min="1" max="1" width="10.25" style="71" customWidth="1"/>
    <col min="2" max="2" width="15.875" style="71" customWidth="1"/>
    <col min="3" max="3" width="32" style="71" customWidth="1"/>
    <col min="4" max="4" width="50.625" style="72" customWidth="1"/>
    <col min="5" max="5" width="13.375" style="73" customWidth="1"/>
    <col min="6" max="6" width="13.375" style="72" customWidth="1"/>
    <col min="7" max="16384" width="9" style="73"/>
  </cols>
  <sheetData>
    <row r="1" s="68" customFormat="1" ht="66" customHeight="1" spans="1:6">
      <c r="A1" s="36" t="s">
        <v>65</v>
      </c>
      <c r="B1" s="36"/>
      <c r="C1" s="36"/>
      <c r="D1" s="36"/>
      <c r="E1" s="36"/>
      <c r="F1" s="36"/>
    </row>
    <row r="2" s="69" customFormat="1" ht="38.1" customHeight="1" spans="1:6">
      <c r="A2" s="74" t="s">
        <v>0</v>
      </c>
      <c r="B2" s="74" t="s">
        <v>2</v>
      </c>
      <c r="C2" s="74" t="s">
        <v>4</v>
      </c>
      <c r="D2" s="75" t="s">
        <v>1</v>
      </c>
      <c r="E2" s="74" t="s">
        <v>66</v>
      </c>
      <c r="F2" s="75" t="s">
        <v>8</v>
      </c>
    </row>
    <row r="3" s="68" customFormat="1" ht="38.1" customHeight="1" spans="1:6">
      <c r="A3" s="102" t="s">
        <v>20</v>
      </c>
      <c r="B3" s="76" t="s">
        <v>18</v>
      </c>
      <c r="C3" s="77" t="str">
        <f>VLOOKUP(B3,'[1]7583_67dd31eef27eb'!$G:$M,7,0)</f>
        <v>45222519910605212X</v>
      </c>
      <c r="D3" s="78" t="s">
        <v>17</v>
      </c>
      <c r="E3" s="103" t="s">
        <v>20</v>
      </c>
      <c r="F3" s="78">
        <v>1</v>
      </c>
    </row>
    <row r="4" s="68" customFormat="1" ht="38.1" customHeight="1" spans="1:6">
      <c r="A4" s="102" t="s">
        <v>24</v>
      </c>
      <c r="B4" s="76" t="s">
        <v>22</v>
      </c>
      <c r="C4" s="77" t="str">
        <f>VLOOKUP(B4,'[1]7583_67dd31eef27eb'!$G:$M,7,0)</f>
        <v>460036200102152928</v>
      </c>
      <c r="D4" s="78" t="s">
        <v>17</v>
      </c>
      <c r="E4" s="103" t="s">
        <v>20</v>
      </c>
      <c r="F4" s="78">
        <v>2</v>
      </c>
    </row>
    <row r="5" s="68" customFormat="1" ht="38.1" customHeight="1" spans="1:6">
      <c r="A5" s="102" t="s">
        <v>27</v>
      </c>
      <c r="B5" s="76" t="s">
        <v>25</v>
      </c>
      <c r="C5" s="77" t="str">
        <f>VLOOKUP(B5,'[1]7583_67dd31eef27eb'!$G:$M,7,0)</f>
        <v>460006200006138124</v>
      </c>
      <c r="D5" s="78" t="s">
        <v>17</v>
      </c>
      <c r="E5" s="103" t="s">
        <v>20</v>
      </c>
      <c r="F5" s="78">
        <v>3</v>
      </c>
    </row>
    <row r="6" s="68" customFormat="1" ht="38.1" customHeight="1" spans="1:6">
      <c r="A6" s="102" t="s">
        <v>30</v>
      </c>
      <c r="B6" s="76" t="s">
        <v>28</v>
      </c>
      <c r="C6" s="77" t="str">
        <f>VLOOKUP(B6,'[1]7583_67dd31eef27eb'!$G:$M,7,0)</f>
        <v>460006199310144849</v>
      </c>
      <c r="D6" s="78" t="s">
        <v>17</v>
      </c>
      <c r="E6" s="103" t="s">
        <v>20</v>
      </c>
      <c r="F6" s="78">
        <v>4</v>
      </c>
    </row>
    <row r="7" s="68" customFormat="1" ht="38.1" customHeight="1" spans="1:6">
      <c r="A7" s="102" t="s">
        <v>33</v>
      </c>
      <c r="B7" s="76" t="s">
        <v>31</v>
      </c>
      <c r="C7" s="77" t="str">
        <f>VLOOKUP(B7,'[1]7583_67dd31eef27eb'!$G:$M,7,0)</f>
        <v>460006199803256224</v>
      </c>
      <c r="D7" s="78" t="s">
        <v>17</v>
      </c>
      <c r="E7" s="103" t="s">
        <v>20</v>
      </c>
      <c r="F7" s="78">
        <v>5</v>
      </c>
    </row>
    <row r="8" s="68" customFormat="1" ht="38.1" customHeight="1" spans="1:6">
      <c r="A8" s="102" t="s">
        <v>36</v>
      </c>
      <c r="B8" s="76" t="s">
        <v>34</v>
      </c>
      <c r="C8" s="77" t="str">
        <f>VLOOKUP(B8,'[1]7583_67dd31eef27eb'!$G:$M,7,0)</f>
        <v>460006199207097511</v>
      </c>
      <c r="D8" s="78" t="s">
        <v>17</v>
      </c>
      <c r="E8" s="103" t="s">
        <v>20</v>
      </c>
      <c r="F8" s="78">
        <v>6</v>
      </c>
    </row>
    <row r="9" s="70" customFormat="1" ht="38.1" customHeight="1" spans="1:6">
      <c r="A9" s="102" t="s">
        <v>40</v>
      </c>
      <c r="B9" s="76" t="s">
        <v>38</v>
      </c>
      <c r="C9" s="77" t="str">
        <f>VLOOKUP(B9,'[1]7583_67dd31eef27eb'!$G:$M,7,0)</f>
        <v>460006200210317226</v>
      </c>
      <c r="D9" s="78" t="s">
        <v>37</v>
      </c>
      <c r="E9" s="103" t="s">
        <v>20</v>
      </c>
      <c r="F9" s="78">
        <v>7</v>
      </c>
    </row>
    <row r="10" s="70" customFormat="1" ht="38.1" customHeight="1" spans="1:6">
      <c r="A10" s="102" t="s">
        <v>43</v>
      </c>
      <c r="B10" s="76" t="s">
        <v>41</v>
      </c>
      <c r="C10" s="77" t="str">
        <f>VLOOKUP(B10,'[1]7583_67dd31eef27eb'!$G:$M,7,0)</f>
        <v>460006199402197235</v>
      </c>
      <c r="D10" s="78" t="s">
        <v>37</v>
      </c>
      <c r="E10" s="103" t="s">
        <v>20</v>
      </c>
      <c r="F10" s="78">
        <v>8</v>
      </c>
    </row>
    <row r="11" s="70" customFormat="1" ht="38.1" customHeight="1" spans="1:6">
      <c r="A11" s="102" t="s">
        <v>46</v>
      </c>
      <c r="B11" s="76" t="s">
        <v>44</v>
      </c>
      <c r="C11" s="77" t="str">
        <f>VLOOKUP(B11,'[1]7583_67dd31eef27eb'!$G:$M,7,0)</f>
        <v>460006199911296223</v>
      </c>
      <c r="D11" s="78" t="s">
        <v>37</v>
      </c>
      <c r="E11" s="103" t="s">
        <v>20</v>
      </c>
      <c r="F11" s="78">
        <v>9</v>
      </c>
    </row>
    <row r="12" s="70" customFormat="1" ht="38.1" customHeight="1" spans="1:6">
      <c r="A12" s="102" t="s">
        <v>49</v>
      </c>
      <c r="B12" s="76" t="s">
        <v>47</v>
      </c>
      <c r="C12" s="77" t="str">
        <f>VLOOKUP(B12,'[1]7583_67dd31eef27eb'!$G:$M,7,0)</f>
        <v>460006199309114028</v>
      </c>
      <c r="D12" s="78" t="s">
        <v>37</v>
      </c>
      <c r="E12" s="103" t="s">
        <v>20</v>
      </c>
      <c r="F12" s="78">
        <v>10</v>
      </c>
    </row>
    <row r="13" s="70" customFormat="1" ht="38.1" customHeight="1" spans="1:6">
      <c r="A13" s="102" t="s">
        <v>52</v>
      </c>
      <c r="B13" s="76" t="s">
        <v>50</v>
      </c>
      <c r="C13" s="77" t="str">
        <f>VLOOKUP(B13,'[1]7583_67dd31eef27eb'!$G:$M,7,0)</f>
        <v>460006199508237215</v>
      </c>
      <c r="D13" s="78" t="s">
        <v>37</v>
      </c>
      <c r="E13" s="103" t="s">
        <v>20</v>
      </c>
      <c r="F13" s="78">
        <v>11</v>
      </c>
    </row>
    <row r="14" s="70" customFormat="1" ht="38.1" customHeight="1" spans="1:6">
      <c r="A14" s="102" t="s">
        <v>55</v>
      </c>
      <c r="B14" s="76" t="s">
        <v>53</v>
      </c>
      <c r="C14" s="77" t="str">
        <f>VLOOKUP(B14,'[1]7583_67dd31eef27eb'!$G:$M,7,0)</f>
        <v>46000620000103721X</v>
      </c>
      <c r="D14" s="78" t="s">
        <v>37</v>
      </c>
      <c r="E14" s="103" t="s">
        <v>20</v>
      </c>
      <c r="F14" s="78">
        <v>12</v>
      </c>
    </row>
    <row r="15" s="70" customFormat="1" ht="38.1" customHeight="1" spans="1:6">
      <c r="A15" s="102" t="s">
        <v>58</v>
      </c>
      <c r="B15" s="76" t="s">
        <v>56</v>
      </c>
      <c r="C15" s="77" t="str">
        <f>VLOOKUP(B15,'[1]7583_67dd31eef27eb'!$G:$M,7,0)</f>
        <v>460006199710098124</v>
      </c>
      <c r="D15" s="78" t="s">
        <v>37</v>
      </c>
      <c r="E15" s="103" t="s">
        <v>20</v>
      </c>
      <c r="F15" s="78">
        <v>13</v>
      </c>
    </row>
    <row r="16" s="70" customFormat="1" ht="38.1" customHeight="1" spans="1:6">
      <c r="A16" s="102" t="s">
        <v>61</v>
      </c>
      <c r="B16" s="76" t="s">
        <v>59</v>
      </c>
      <c r="C16" s="77" t="str">
        <f>VLOOKUP(B16,'[1]7583_67dd31eef27eb'!$G:$M,7,0)</f>
        <v>460006199907135232</v>
      </c>
      <c r="D16" s="78" t="s">
        <v>37</v>
      </c>
      <c r="E16" s="103" t="s">
        <v>20</v>
      </c>
      <c r="F16" s="78">
        <v>14</v>
      </c>
    </row>
    <row r="17" s="70" customFormat="1" ht="38.1" customHeight="1" spans="1:6">
      <c r="A17" s="102" t="s">
        <v>64</v>
      </c>
      <c r="B17" s="76" t="s">
        <v>62</v>
      </c>
      <c r="C17" s="77" t="str">
        <f>VLOOKUP(B17,'[1]7583_67dd31eef27eb'!$G:$M,7,0)</f>
        <v>460006199903127219</v>
      </c>
      <c r="D17" s="78" t="s">
        <v>37</v>
      </c>
      <c r="E17" s="103" t="s">
        <v>20</v>
      </c>
      <c r="F17" s="78">
        <v>15</v>
      </c>
    </row>
  </sheetData>
  <autoFilter xmlns:etc="http://www.wps.cn/officeDocument/2017/etCustomData" ref="A2:D17" etc:filterBottomFollowUsedRange="0">
    <sortState ref="A2:D17">
      <sortCondition ref="D2"/>
    </sortState>
    <extLst/>
  </autoFilter>
  <mergeCells count="1">
    <mergeCell ref="A1:F1"/>
  </mergeCells>
  <printOptions horizontalCentered="1"/>
  <pageMargins left="0.393700787401575" right="0.393700787401575" top="0.354330708661417" bottom="0.354330708661417" header="0.31496062992126" footer="0.31496062992126"/>
  <pageSetup paperSize="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zoomScale="70" zoomScaleNormal="70" workbookViewId="0">
      <selection activeCell="J5" sqref="J5"/>
    </sheetView>
  </sheetViews>
  <sheetFormatPr defaultColWidth="9" defaultRowHeight="14.25" outlineLevelCol="5"/>
  <cols>
    <col min="1" max="5" width="13.5" style="55" customWidth="1"/>
    <col min="6" max="6" width="16.125" style="55" customWidth="1"/>
    <col min="7" max="16378" width="9.125" style="55"/>
    <col min="16379" max="16384" width="9" style="55"/>
  </cols>
  <sheetData>
    <row r="1" ht="86.1" customHeight="1" spans="1:6">
      <c r="A1" s="58" t="s">
        <v>67</v>
      </c>
      <c r="B1" s="58"/>
      <c r="C1" s="58"/>
      <c r="D1" s="58"/>
      <c r="E1" s="58"/>
      <c r="F1" s="58"/>
    </row>
    <row r="2" ht="185.25" spans="1:6">
      <c r="A2" s="59" t="s">
        <v>68</v>
      </c>
      <c r="B2" s="60" t="s">
        <v>69</v>
      </c>
      <c r="C2" s="60"/>
      <c r="D2" s="60"/>
      <c r="E2" s="60"/>
      <c r="F2" s="59"/>
    </row>
    <row r="3" s="57" customFormat="1" ht="27" customHeight="1" spans="1:6">
      <c r="A3" s="61" t="s">
        <v>70</v>
      </c>
      <c r="B3" s="62"/>
      <c r="C3" s="61" t="s">
        <v>71</v>
      </c>
      <c r="D3" s="63"/>
      <c r="E3" s="61" t="s">
        <v>72</v>
      </c>
      <c r="F3" s="62"/>
    </row>
    <row r="4" s="57" customFormat="1" ht="42.4" customHeight="1" spans="1:6">
      <c r="A4" s="64"/>
      <c r="B4" s="64"/>
      <c r="C4" s="65"/>
      <c r="D4" s="66" t="s">
        <v>73</v>
      </c>
      <c r="E4" s="65"/>
      <c r="F4" s="65"/>
    </row>
    <row r="5" s="57" customFormat="1" ht="42.4" customHeight="1" spans="1:6">
      <c r="A5" s="67"/>
      <c r="B5" s="67"/>
      <c r="C5" s="67"/>
      <c r="D5" s="67"/>
      <c r="E5" s="67"/>
      <c r="F5" s="67"/>
    </row>
    <row r="6" ht="24.95" customHeight="1" spans="1:6">
      <c r="A6" s="58" t="s">
        <v>67</v>
      </c>
      <c r="B6" s="58"/>
      <c r="C6" s="58"/>
      <c r="D6" s="58"/>
      <c r="E6" s="58"/>
      <c r="F6" s="58"/>
    </row>
    <row r="7" ht="90" customHeight="1" spans="1:6">
      <c r="A7" s="58"/>
      <c r="B7" s="58"/>
      <c r="C7" s="58"/>
      <c r="D7" s="58"/>
      <c r="E7" s="58"/>
      <c r="F7" s="58"/>
    </row>
    <row r="8" s="57" customFormat="1" ht="185.25" spans="1:6">
      <c r="A8" s="59" t="s">
        <v>68</v>
      </c>
      <c r="B8" s="60" t="s">
        <v>74</v>
      </c>
      <c r="C8" s="60"/>
      <c r="D8" s="60"/>
      <c r="E8" s="60"/>
      <c r="F8" s="59"/>
    </row>
    <row r="9" ht="20.25" spans="1:6">
      <c r="A9" s="61" t="s">
        <v>70</v>
      </c>
      <c r="B9" s="62"/>
      <c r="C9" s="61" t="s">
        <v>71</v>
      </c>
      <c r="D9" s="63"/>
      <c r="E9" s="61" t="s">
        <v>72</v>
      </c>
      <c r="F9" s="62"/>
    </row>
    <row r="10" ht="36" customHeight="1" spans="1:6">
      <c r="A10" s="64"/>
      <c r="B10" s="64"/>
      <c r="C10" s="65"/>
      <c r="D10" s="66" t="s">
        <v>73</v>
      </c>
      <c r="E10" s="65"/>
      <c r="F10" s="65"/>
    </row>
  </sheetData>
  <mergeCells count="5">
    <mergeCell ref="A1:F1"/>
    <mergeCell ref="B2:E2"/>
    <mergeCell ref="A5:F5"/>
    <mergeCell ref="B8:E8"/>
    <mergeCell ref="A6:F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I9" sqref="I9"/>
    </sheetView>
  </sheetViews>
  <sheetFormatPr defaultColWidth="9" defaultRowHeight="14.25" outlineLevelRow="4" outlineLevelCol="4"/>
  <cols>
    <col min="1" max="4" width="15.75" customWidth="1"/>
    <col min="5" max="5" width="20.5" customWidth="1"/>
  </cols>
  <sheetData>
    <row r="1" ht="65.1" customHeight="1" spans="1:5">
      <c r="A1" s="51" t="s">
        <v>75</v>
      </c>
      <c r="B1" s="51"/>
      <c r="C1" s="51"/>
      <c r="D1" s="51"/>
      <c r="E1" s="51"/>
    </row>
    <row r="2" ht="40.15" customHeight="1" spans="1:5">
      <c r="A2" s="52" t="s">
        <v>0</v>
      </c>
      <c r="B2" s="52" t="s">
        <v>76</v>
      </c>
      <c r="C2" s="52" t="s">
        <v>2</v>
      </c>
      <c r="D2" s="52" t="s">
        <v>77</v>
      </c>
      <c r="E2" s="52" t="s">
        <v>78</v>
      </c>
    </row>
    <row r="3" ht="40.15" customHeight="1" spans="1:5">
      <c r="A3" s="53">
        <v>1</v>
      </c>
      <c r="B3" s="53" t="s">
        <v>79</v>
      </c>
      <c r="C3" s="53"/>
      <c r="D3" s="53"/>
      <c r="E3" s="53"/>
    </row>
    <row r="4" ht="40.15" customHeight="1" spans="1:5">
      <c r="A4" s="53">
        <v>2</v>
      </c>
      <c r="B4" s="53" t="s">
        <v>80</v>
      </c>
      <c r="C4" s="53"/>
      <c r="D4" s="53"/>
      <c r="E4" s="53"/>
    </row>
    <row r="5" ht="35.1" customHeight="1" spans="1:5">
      <c r="A5" s="54" t="s">
        <v>81</v>
      </c>
      <c r="B5" s="54"/>
      <c r="C5" s="55"/>
      <c r="D5" s="56" t="s">
        <v>82</v>
      </c>
      <c r="E5" s="55"/>
    </row>
  </sheetData>
  <mergeCells count="3">
    <mergeCell ref="A1:E1"/>
    <mergeCell ref="A5:B5"/>
    <mergeCell ref="D3:D4"/>
  </mergeCells>
  <printOptions horizontalCentered="1"/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F57" sqref="F57"/>
    </sheetView>
  </sheetViews>
  <sheetFormatPr defaultColWidth="46" defaultRowHeight="288.95" customHeight="1" outlineLevelRow="2" outlineLevelCol="1"/>
  <cols>
    <col min="1" max="2" width="47.375" style="49" customWidth="1"/>
    <col min="3" max="16384" width="46" style="49"/>
  </cols>
  <sheetData>
    <row r="1" ht="288.75" customHeight="1" spans="1:2">
      <c r="A1" s="50" t="s">
        <v>83</v>
      </c>
      <c r="B1" s="50" t="s">
        <v>84</v>
      </c>
    </row>
    <row r="2" customHeight="1" spans="1:2">
      <c r="A2" s="50"/>
      <c r="B2" s="50"/>
    </row>
    <row r="3" customHeight="1" spans="1:2">
      <c r="A3" s="50"/>
      <c r="B3" s="50"/>
    </row>
  </sheetData>
  <printOptions horizontalCentered="1" verticalCentered="1"/>
  <pageMargins left="0" right="0" top="0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Normal="100" workbookViewId="0">
      <selection activeCell="G11" sqref="G11"/>
    </sheetView>
  </sheetViews>
  <sheetFormatPr defaultColWidth="9" defaultRowHeight="13.5" outlineLevelCol="4"/>
  <cols>
    <col min="1" max="1" width="13.25" style="41" customWidth="1"/>
    <col min="2" max="2" width="17.5" style="41" customWidth="1"/>
    <col min="3" max="3" width="18.5" style="42" customWidth="1"/>
    <col min="4" max="4" width="21" style="42" customWidth="1"/>
    <col min="5" max="5" width="20" style="42" customWidth="1"/>
    <col min="6" max="257" width="9" style="41"/>
    <col min="258" max="258" width="21.375" style="41" customWidth="1"/>
    <col min="259" max="259" width="26.75" style="41" customWidth="1"/>
    <col min="260" max="260" width="24" style="41" customWidth="1"/>
    <col min="261" max="261" width="18.5" style="41" customWidth="1"/>
    <col min="262" max="513" width="9" style="41"/>
    <col min="514" max="514" width="21.375" style="41" customWidth="1"/>
    <col min="515" max="515" width="26.75" style="41" customWidth="1"/>
    <col min="516" max="516" width="24" style="41" customWidth="1"/>
    <col min="517" max="517" width="18.5" style="41" customWidth="1"/>
    <col min="518" max="769" width="9" style="41"/>
    <col min="770" max="770" width="21.375" style="41" customWidth="1"/>
    <col min="771" max="771" width="26.75" style="41" customWidth="1"/>
    <col min="772" max="772" width="24" style="41" customWidth="1"/>
    <col min="773" max="773" width="18.5" style="41" customWidth="1"/>
    <col min="774" max="1025" width="9" style="41"/>
    <col min="1026" max="1026" width="21.375" style="41" customWidth="1"/>
    <col min="1027" max="1027" width="26.75" style="41" customWidth="1"/>
    <col min="1028" max="1028" width="24" style="41" customWidth="1"/>
    <col min="1029" max="1029" width="18.5" style="41" customWidth="1"/>
    <col min="1030" max="1281" width="9" style="41"/>
    <col min="1282" max="1282" width="21.375" style="41" customWidth="1"/>
    <col min="1283" max="1283" width="26.75" style="41" customWidth="1"/>
    <col min="1284" max="1284" width="24" style="41" customWidth="1"/>
    <col min="1285" max="1285" width="18.5" style="41" customWidth="1"/>
    <col min="1286" max="1537" width="9" style="41"/>
    <col min="1538" max="1538" width="21.375" style="41" customWidth="1"/>
    <col min="1539" max="1539" width="26.75" style="41" customWidth="1"/>
    <col min="1540" max="1540" width="24" style="41" customWidth="1"/>
    <col min="1541" max="1541" width="18.5" style="41" customWidth="1"/>
    <col min="1542" max="1793" width="9" style="41"/>
    <col min="1794" max="1794" width="21.375" style="41" customWidth="1"/>
    <col min="1795" max="1795" width="26.75" style="41" customWidth="1"/>
    <col min="1796" max="1796" width="24" style="41" customWidth="1"/>
    <col min="1797" max="1797" width="18.5" style="41" customWidth="1"/>
    <col min="1798" max="2049" width="9" style="41"/>
    <col min="2050" max="2050" width="21.375" style="41" customWidth="1"/>
    <col min="2051" max="2051" width="26.75" style="41" customWidth="1"/>
    <col min="2052" max="2052" width="24" style="41" customWidth="1"/>
    <col min="2053" max="2053" width="18.5" style="41" customWidth="1"/>
    <col min="2054" max="2305" width="9" style="41"/>
    <col min="2306" max="2306" width="21.375" style="41" customWidth="1"/>
    <col min="2307" max="2307" width="26.75" style="41" customWidth="1"/>
    <col min="2308" max="2308" width="24" style="41" customWidth="1"/>
    <col min="2309" max="2309" width="18.5" style="41" customWidth="1"/>
    <col min="2310" max="2561" width="9" style="41"/>
    <col min="2562" max="2562" width="21.375" style="41" customWidth="1"/>
    <col min="2563" max="2563" width="26.75" style="41" customWidth="1"/>
    <col min="2564" max="2564" width="24" style="41" customWidth="1"/>
    <col min="2565" max="2565" width="18.5" style="41" customWidth="1"/>
    <col min="2566" max="2817" width="9" style="41"/>
    <col min="2818" max="2818" width="21.375" style="41" customWidth="1"/>
    <col min="2819" max="2819" width="26.75" style="41" customWidth="1"/>
    <col min="2820" max="2820" width="24" style="41" customWidth="1"/>
    <col min="2821" max="2821" width="18.5" style="41" customWidth="1"/>
    <col min="2822" max="3073" width="9" style="41"/>
    <col min="3074" max="3074" width="21.375" style="41" customWidth="1"/>
    <col min="3075" max="3075" width="26.75" style="41" customWidth="1"/>
    <col min="3076" max="3076" width="24" style="41" customWidth="1"/>
    <col min="3077" max="3077" width="18.5" style="41" customWidth="1"/>
    <col min="3078" max="3329" width="9" style="41"/>
    <col min="3330" max="3330" width="21.375" style="41" customWidth="1"/>
    <col min="3331" max="3331" width="26.75" style="41" customWidth="1"/>
    <col min="3332" max="3332" width="24" style="41" customWidth="1"/>
    <col min="3333" max="3333" width="18.5" style="41" customWidth="1"/>
    <col min="3334" max="3585" width="9" style="41"/>
    <col min="3586" max="3586" width="21.375" style="41" customWidth="1"/>
    <col min="3587" max="3587" width="26.75" style="41" customWidth="1"/>
    <col min="3588" max="3588" width="24" style="41" customWidth="1"/>
    <col min="3589" max="3589" width="18.5" style="41" customWidth="1"/>
    <col min="3590" max="3841" width="9" style="41"/>
    <col min="3842" max="3842" width="21.375" style="41" customWidth="1"/>
    <col min="3843" max="3843" width="26.75" style="41" customWidth="1"/>
    <col min="3844" max="3844" width="24" style="41" customWidth="1"/>
    <col min="3845" max="3845" width="18.5" style="41" customWidth="1"/>
    <col min="3846" max="4097" width="9" style="41"/>
    <col min="4098" max="4098" width="21.375" style="41" customWidth="1"/>
    <col min="4099" max="4099" width="26.75" style="41" customWidth="1"/>
    <col min="4100" max="4100" width="24" style="41" customWidth="1"/>
    <col min="4101" max="4101" width="18.5" style="41" customWidth="1"/>
    <col min="4102" max="4353" width="9" style="41"/>
    <col min="4354" max="4354" width="21.375" style="41" customWidth="1"/>
    <col min="4355" max="4355" width="26.75" style="41" customWidth="1"/>
    <col min="4356" max="4356" width="24" style="41" customWidth="1"/>
    <col min="4357" max="4357" width="18.5" style="41" customWidth="1"/>
    <col min="4358" max="4609" width="9" style="41"/>
    <col min="4610" max="4610" width="21.375" style="41" customWidth="1"/>
    <col min="4611" max="4611" width="26.75" style="41" customWidth="1"/>
    <col min="4612" max="4612" width="24" style="41" customWidth="1"/>
    <col min="4613" max="4613" width="18.5" style="41" customWidth="1"/>
    <col min="4614" max="4865" width="9" style="41"/>
    <col min="4866" max="4866" width="21.375" style="41" customWidth="1"/>
    <col min="4867" max="4867" width="26.75" style="41" customWidth="1"/>
    <col min="4868" max="4868" width="24" style="41" customWidth="1"/>
    <col min="4869" max="4869" width="18.5" style="41" customWidth="1"/>
    <col min="4870" max="5121" width="9" style="41"/>
    <col min="5122" max="5122" width="21.375" style="41" customWidth="1"/>
    <col min="5123" max="5123" width="26.75" style="41" customWidth="1"/>
    <col min="5124" max="5124" width="24" style="41" customWidth="1"/>
    <col min="5125" max="5125" width="18.5" style="41" customWidth="1"/>
    <col min="5126" max="5377" width="9" style="41"/>
    <col min="5378" max="5378" width="21.375" style="41" customWidth="1"/>
    <col min="5379" max="5379" width="26.75" style="41" customWidth="1"/>
    <col min="5380" max="5380" width="24" style="41" customWidth="1"/>
    <col min="5381" max="5381" width="18.5" style="41" customWidth="1"/>
    <col min="5382" max="5633" width="9" style="41"/>
    <col min="5634" max="5634" width="21.375" style="41" customWidth="1"/>
    <col min="5635" max="5635" width="26.75" style="41" customWidth="1"/>
    <col min="5636" max="5636" width="24" style="41" customWidth="1"/>
    <col min="5637" max="5637" width="18.5" style="41" customWidth="1"/>
    <col min="5638" max="5889" width="9" style="41"/>
    <col min="5890" max="5890" width="21.375" style="41" customWidth="1"/>
    <col min="5891" max="5891" width="26.75" style="41" customWidth="1"/>
    <col min="5892" max="5892" width="24" style="41" customWidth="1"/>
    <col min="5893" max="5893" width="18.5" style="41" customWidth="1"/>
    <col min="5894" max="6145" width="9" style="41"/>
    <col min="6146" max="6146" width="21.375" style="41" customWidth="1"/>
    <col min="6147" max="6147" width="26.75" style="41" customWidth="1"/>
    <col min="6148" max="6148" width="24" style="41" customWidth="1"/>
    <col min="6149" max="6149" width="18.5" style="41" customWidth="1"/>
    <col min="6150" max="6401" width="9" style="41"/>
    <col min="6402" max="6402" width="21.375" style="41" customWidth="1"/>
    <col min="6403" max="6403" width="26.75" style="41" customWidth="1"/>
    <col min="6404" max="6404" width="24" style="41" customWidth="1"/>
    <col min="6405" max="6405" width="18.5" style="41" customWidth="1"/>
    <col min="6406" max="6657" width="9" style="41"/>
    <col min="6658" max="6658" width="21.375" style="41" customWidth="1"/>
    <col min="6659" max="6659" width="26.75" style="41" customWidth="1"/>
    <col min="6660" max="6660" width="24" style="41" customWidth="1"/>
    <col min="6661" max="6661" width="18.5" style="41" customWidth="1"/>
    <col min="6662" max="6913" width="9" style="41"/>
    <col min="6914" max="6914" width="21.375" style="41" customWidth="1"/>
    <col min="6915" max="6915" width="26.75" style="41" customWidth="1"/>
    <col min="6916" max="6916" width="24" style="41" customWidth="1"/>
    <col min="6917" max="6917" width="18.5" style="41" customWidth="1"/>
    <col min="6918" max="7169" width="9" style="41"/>
    <col min="7170" max="7170" width="21.375" style="41" customWidth="1"/>
    <col min="7171" max="7171" width="26.75" style="41" customWidth="1"/>
    <col min="7172" max="7172" width="24" style="41" customWidth="1"/>
    <col min="7173" max="7173" width="18.5" style="41" customWidth="1"/>
    <col min="7174" max="7425" width="9" style="41"/>
    <col min="7426" max="7426" width="21.375" style="41" customWidth="1"/>
    <col min="7427" max="7427" width="26.75" style="41" customWidth="1"/>
    <col min="7428" max="7428" width="24" style="41" customWidth="1"/>
    <col min="7429" max="7429" width="18.5" style="41" customWidth="1"/>
    <col min="7430" max="7681" width="9" style="41"/>
    <col min="7682" max="7682" width="21.375" style="41" customWidth="1"/>
    <col min="7683" max="7683" width="26.75" style="41" customWidth="1"/>
    <col min="7684" max="7684" width="24" style="41" customWidth="1"/>
    <col min="7685" max="7685" width="18.5" style="41" customWidth="1"/>
    <col min="7686" max="7937" width="9" style="41"/>
    <col min="7938" max="7938" width="21.375" style="41" customWidth="1"/>
    <col min="7939" max="7939" width="26.75" style="41" customWidth="1"/>
    <col min="7940" max="7940" width="24" style="41" customWidth="1"/>
    <col min="7941" max="7941" width="18.5" style="41" customWidth="1"/>
    <col min="7942" max="8193" width="9" style="41"/>
    <col min="8194" max="8194" width="21.375" style="41" customWidth="1"/>
    <col min="8195" max="8195" width="26.75" style="41" customWidth="1"/>
    <col min="8196" max="8196" width="24" style="41" customWidth="1"/>
    <col min="8197" max="8197" width="18.5" style="41" customWidth="1"/>
    <col min="8198" max="8449" width="9" style="41"/>
    <col min="8450" max="8450" width="21.375" style="41" customWidth="1"/>
    <col min="8451" max="8451" width="26.75" style="41" customWidth="1"/>
    <col min="8452" max="8452" width="24" style="41" customWidth="1"/>
    <col min="8453" max="8453" width="18.5" style="41" customWidth="1"/>
    <col min="8454" max="8705" width="9" style="41"/>
    <col min="8706" max="8706" width="21.375" style="41" customWidth="1"/>
    <col min="8707" max="8707" width="26.75" style="41" customWidth="1"/>
    <col min="8708" max="8708" width="24" style="41" customWidth="1"/>
    <col min="8709" max="8709" width="18.5" style="41" customWidth="1"/>
    <col min="8710" max="8961" width="9" style="41"/>
    <col min="8962" max="8962" width="21.375" style="41" customWidth="1"/>
    <col min="8963" max="8963" width="26.75" style="41" customWidth="1"/>
    <col min="8964" max="8964" width="24" style="41" customWidth="1"/>
    <col min="8965" max="8965" width="18.5" style="41" customWidth="1"/>
    <col min="8966" max="9217" width="9" style="41"/>
    <col min="9218" max="9218" width="21.375" style="41" customWidth="1"/>
    <col min="9219" max="9219" width="26.75" style="41" customWidth="1"/>
    <col min="9220" max="9220" width="24" style="41" customWidth="1"/>
    <col min="9221" max="9221" width="18.5" style="41" customWidth="1"/>
    <col min="9222" max="9473" width="9" style="41"/>
    <col min="9474" max="9474" width="21.375" style="41" customWidth="1"/>
    <col min="9475" max="9475" width="26.75" style="41" customWidth="1"/>
    <col min="9476" max="9476" width="24" style="41" customWidth="1"/>
    <col min="9477" max="9477" width="18.5" style="41" customWidth="1"/>
    <col min="9478" max="9729" width="9" style="41"/>
    <col min="9730" max="9730" width="21.375" style="41" customWidth="1"/>
    <col min="9731" max="9731" width="26.75" style="41" customWidth="1"/>
    <col min="9732" max="9732" width="24" style="41" customWidth="1"/>
    <col min="9733" max="9733" width="18.5" style="41" customWidth="1"/>
    <col min="9734" max="9985" width="9" style="41"/>
    <col min="9986" max="9986" width="21.375" style="41" customWidth="1"/>
    <col min="9987" max="9987" width="26.75" style="41" customWidth="1"/>
    <col min="9988" max="9988" width="24" style="41" customWidth="1"/>
    <col min="9989" max="9989" width="18.5" style="41" customWidth="1"/>
    <col min="9990" max="10241" width="9" style="41"/>
    <col min="10242" max="10242" width="21.375" style="41" customWidth="1"/>
    <col min="10243" max="10243" width="26.75" style="41" customWidth="1"/>
    <col min="10244" max="10244" width="24" style="41" customWidth="1"/>
    <col min="10245" max="10245" width="18.5" style="41" customWidth="1"/>
    <col min="10246" max="10497" width="9" style="41"/>
    <col min="10498" max="10498" width="21.375" style="41" customWidth="1"/>
    <col min="10499" max="10499" width="26.75" style="41" customWidth="1"/>
    <col min="10500" max="10500" width="24" style="41" customWidth="1"/>
    <col min="10501" max="10501" width="18.5" style="41" customWidth="1"/>
    <col min="10502" max="10753" width="9" style="41"/>
    <col min="10754" max="10754" width="21.375" style="41" customWidth="1"/>
    <col min="10755" max="10755" width="26.75" style="41" customWidth="1"/>
    <col min="10756" max="10756" width="24" style="41" customWidth="1"/>
    <col min="10757" max="10757" width="18.5" style="41" customWidth="1"/>
    <col min="10758" max="11009" width="9" style="41"/>
    <col min="11010" max="11010" width="21.375" style="41" customWidth="1"/>
    <col min="11011" max="11011" width="26.75" style="41" customWidth="1"/>
    <col min="11012" max="11012" width="24" style="41" customWidth="1"/>
    <col min="11013" max="11013" width="18.5" style="41" customWidth="1"/>
    <col min="11014" max="11265" width="9" style="41"/>
    <col min="11266" max="11266" width="21.375" style="41" customWidth="1"/>
    <col min="11267" max="11267" width="26.75" style="41" customWidth="1"/>
    <col min="11268" max="11268" width="24" style="41" customWidth="1"/>
    <col min="11269" max="11269" width="18.5" style="41" customWidth="1"/>
    <col min="11270" max="11521" width="9" style="41"/>
    <col min="11522" max="11522" width="21.375" style="41" customWidth="1"/>
    <col min="11523" max="11523" width="26.75" style="41" customWidth="1"/>
    <col min="11524" max="11524" width="24" style="41" customWidth="1"/>
    <col min="11525" max="11525" width="18.5" style="41" customWidth="1"/>
    <col min="11526" max="11777" width="9" style="41"/>
    <col min="11778" max="11778" width="21.375" style="41" customWidth="1"/>
    <col min="11779" max="11779" width="26.75" style="41" customWidth="1"/>
    <col min="11780" max="11780" width="24" style="41" customWidth="1"/>
    <col min="11781" max="11781" width="18.5" style="41" customWidth="1"/>
    <col min="11782" max="12033" width="9" style="41"/>
    <col min="12034" max="12034" width="21.375" style="41" customWidth="1"/>
    <col min="12035" max="12035" width="26.75" style="41" customWidth="1"/>
    <col min="12036" max="12036" width="24" style="41" customWidth="1"/>
    <col min="12037" max="12037" width="18.5" style="41" customWidth="1"/>
    <col min="12038" max="12289" width="9" style="41"/>
    <col min="12290" max="12290" width="21.375" style="41" customWidth="1"/>
    <col min="12291" max="12291" width="26.75" style="41" customWidth="1"/>
    <col min="12292" max="12292" width="24" style="41" customWidth="1"/>
    <col min="12293" max="12293" width="18.5" style="41" customWidth="1"/>
    <col min="12294" max="12545" width="9" style="41"/>
    <col min="12546" max="12546" width="21.375" style="41" customWidth="1"/>
    <col min="12547" max="12547" width="26.75" style="41" customWidth="1"/>
    <col min="12548" max="12548" width="24" style="41" customWidth="1"/>
    <col min="12549" max="12549" width="18.5" style="41" customWidth="1"/>
    <col min="12550" max="12801" width="9" style="41"/>
    <col min="12802" max="12802" width="21.375" style="41" customWidth="1"/>
    <col min="12803" max="12803" width="26.75" style="41" customWidth="1"/>
    <col min="12804" max="12804" width="24" style="41" customWidth="1"/>
    <col min="12805" max="12805" width="18.5" style="41" customWidth="1"/>
    <col min="12806" max="13057" width="9" style="41"/>
    <col min="13058" max="13058" width="21.375" style="41" customWidth="1"/>
    <col min="13059" max="13059" width="26.75" style="41" customWidth="1"/>
    <col min="13060" max="13060" width="24" style="41" customWidth="1"/>
    <col min="13061" max="13061" width="18.5" style="41" customWidth="1"/>
    <col min="13062" max="13313" width="9" style="41"/>
    <col min="13314" max="13314" width="21.375" style="41" customWidth="1"/>
    <col min="13315" max="13315" width="26.75" style="41" customWidth="1"/>
    <col min="13316" max="13316" width="24" style="41" customWidth="1"/>
    <col min="13317" max="13317" width="18.5" style="41" customWidth="1"/>
    <col min="13318" max="13569" width="9" style="41"/>
    <col min="13570" max="13570" width="21.375" style="41" customWidth="1"/>
    <col min="13571" max="13571" width="26.75" style="41" customWidth="1"/>
    <col min="13572" max="13572" width="24" style="41" customWidth="1"/>
    <col min="13573" max="13573" width="18.5" style="41" customWidth="1"/>
    <col min="13574" max="13825" width="9" style="41"/>
    <col min="13826" max="13826" width="21.375" style="41" customWidth="1"/>
    <col min="13827" max="13827" width="26.75" style="41" customWidth="1"/>
    <col min="13828" max="13828" width="24" style="41" customWidth="1"/>
    <col min="13829" max="13829" width="18.5" style="41" customWidth="1"/>
    <col min="13830" max="14081" width="9" style="41"/>
    <col min="14082" max="14082" width="21.375" style="41" customWidth="1"/>
    <col min="14083" max="14083" width="26.75" style="41" customWidth="1"/>
    <col min="14084" max="14084" width="24" style="41" customWidth="1"/>
    <col min="14085" max="14085" width="18.5" style="41" customWidth="1"/>
    <col min="14086" max="14337" width="9" style="41"/>
    <col min="14338" max="14338" width="21.375" style="41" customWidth="1"/>
    <col min="14339" max="14339" width="26.75" style="41" customWidth="1"/>
    <col min="14340" max="14340" width="24" style="41" customWidth="1"/>
    <col min="14341" max="14341" width="18.5" style="41" customWidth="1"/>
    <col min="14342" max="14593" width="9" style="41"/>
    <col min="14594" max="14594" width="21.375" style="41" customWidth="1"/>
    <col min="14595" max="14595" width="26.75" style="41" customWidth="1"/>
    <col min="14596" max="14596" width="24" style="41" customWidth="1"/>
    <col min="14597" max="14597" width="18.5" style="41" customWidth="1"/>
    <col min="14598" max="14849" width="9" style="41"/>
    <col min="14850" max="14850" width="21.375" style="41" customWidth="1"/>
    <col min="14851" max="14851" width="26.75" style="41" customWidth="1"/>
    <col min="14852" max="14852" width="24" style="41" customWidth="1"/>
    <col min="14853" max="14853" width="18.5" style="41" customWidth="1"/>
    <col min="14854" max="15105" width="9" style="41"/>
    <col min="15106" max="15106" width="21.375" style="41" customWidth="1"/>
    <col min="15107" max="15107" width="26.75" style="41" customWidth="1"/>
    <col min="15108" max="15108" width="24" style="41" customWidth="1"/>
    <col min="15109" max="15109" width="18.5" style="41" customWidth="1"/>
    <col min="15110" max="15361" width="9" style="41"/>
    <col min="15362" max="15362" width="21.375" style="41" customWidth="1"/>
    <col min="15363" max="15363" width="26.75" style="41" customWidth="1"/>
    <col min="15364" max="15364" width="24" style="41" customWidth="1"/>
    <col min="15365" max="15365" width="18.5" style="41" customWidth="1"/>
    <col min="15366" max="15617" width="9" style="41"/>
    <col min="15618" max="15618" width="21.375" style="41" customWidth="1"/>
    <col min="15619" max="15619" width="26.75" style="41" customWidth="1"/>
    <col min="15620" max="15620" width="24" style="41" customWidth="1"/>
    <col min="15621" max="15621" width="18.5" style="41" customWidth="1"/>
    <col min="15622" max="15873" width="9" style="41"/>
    <col min="15874" max="15874" width="21.375" style="41" customWidth="1"/>
    <col min="15875" max="15875" width="26.75" style="41" customWidth="1"/>
    <col min="15876" max="15876" width="24" style="41" customWidth="1"/>
    <col min="15877" max="15877" width="18.5" style="41" customWidth="1"/>
    <col min="15878" max="16129" width="9" style="41"/>
    <col min="16130" max="16130" width="21.375" style="41" customWidth="1"/>
    <col min="16131" max="16131" width="26.75" style="41" customWidth="1"/>
    <col min="16132" max="16132" width="24" style="41" customWidth="1"/>
    <col min="16133" max="16133" width="18.5" style="41" customWidth="1"/>
    <col min="16134" max="16384" width="9" style="41"/>
  </cols>
  <sheetData>
    <row r="1" ht="48.95" customHeight="1" spans="1:5">
      <c r="A1" s="43" t="s">
        <v>85</v>
      </c>
      <c r="B1" s="43"/>
      <c r="C1" s="43"/>
      <c r="D1" s="43"/>
      <c r="E1" s="43"/>
    </row>
    <row r="2" ht="21" customHeight="1" spans="1:5">
      <c r="A2" s="44" t="s">
        <v>86</v>
      </c>
      <c r="B2" s="44" t="s">
        <v>87</v>
      </c>
      <c r="C2" s="44" t="s">
        <v>88</v>
      </c>
      <c r="D2" s="44" t="s">
        <v>89</v>
      </c>
      <c r="E2" s="44" t="s">
        <v>16</v>
      </c>
    </row>
    <row r="3" ht="21.95" customHeight="1" spans="1:5">
      <c r="A3" s="46">
        <v>1</v>
      </c>
      <c r="B3" s="47"/>
      <c r="C3" s="46"/>
      <c r="D3" s="46"/>
      <c r="E3" s="46"/>
    </row>
    <row r="4" ht="21.95" customHeight="1" spans="1:5">
      <c r="A4" s="46">
        <v>2</v>
      </c>
      <c r="B4" s="47"/>
      <c r="C4" s="46"/>
      <c r="D4" s="46"/>
      <c r="E4" s="46"/>
    </row>
    <row r="5" ht="21.95" customHeight="1" spans="1:5">
      <c r="A5" s="46">
        <v>3</v>
      </c>
      <c r="B5" s="47"/>
      <c r="C5" s="46"/>
      <c r="D5" s="46"/>
      <c r="E5" s="46"/>
    </row>
    <row r="6" ht="21.95" customHeight="1" spans="1:5">
      <c r="A6" s="46">
        <v>4</v>
      </c>
      <c r="B6" s="47"/>
      <c r="C6" s="46"/>
      <c r="D6" s="46"/>
      <c r="E6" s="46"/>
    </row>
    <row r="7" ht="21.95" customHeight="1" spans="1:5">
      <c r="A7" s="46">
        <v>5</v>
      </c>
      <c r="B7" s="47"/>
      <c r="C7" s="46"/>
      <c r="D7" s="46"/>
      <c r="E7" s="46"/>
    </row>
    <row r="8" ht="21.95" customHeight="1" spans="1:5">
      <c r="A8" s="46">
        <v>6</v>
      </c>
      <c r="B8" s="47"/>
      <c r="C8" s="46"/>
      <c r="D8" s="46"/>
      <c r="E8" s="46"/>
    </row>
    <row r="9" ht="21.95" customHeight="1" spans="1:5">
      <c r="A9" s="46">
        <v>7</v>
      </c>
      <c r="B9" s="47"/>
      <c r="C9" s="46"/>
      <c r="D9" s="46"/>
      <c r="E9" s="46"/>
    </row>
    <row r="10" ht="21.95" customHeight="1" spans="1:5">
      <c r="A10" s="46">
        <v>8</v>
      </c>
      <c r="B10" s="47"/>
      <c r="C10" s="46"/>
      <c r="D10" s="46"/>
      <c r="E10" s="46"/>
    </row>
    <row r="11" ht="21.95" customHeight="1" spans="1:5">
      <c r="A11" s="46">
        <v>9</v>
      </c>
      <c r="B11" s="47"/>
      <c r="C11" s="46"/>
      <c r="D11" s="46"/>
      <c r="E11" s="46"/>
    </row>
    <row r="12" ht="21.95" customHeight="1" spans="1:5">
      <c r="A12" s="46">
        <v>10</v>
      </c>
      <c r="B12" s="47"/>
      <c r="C12" s="46"/>
      <c r="D12" s="46"/>
      <c r="E12" s="46"/>
    </row>
    <row r="13" ht="21.95" customHeight="1" spans="1:5">
      <c r="A13" s="46">
        <v>11</v>
      </c>
      <c r="B13" s="47"/>
      <c r="C13" s="46"/>
      <c r="D13" s="46"/>
      <c r="E13" s="46"/>
    </row>
    <row r="14" ht="21.95" customHeight="1" spans="1:5">
      <c r="A14" s="46">
        <v>12</v>
      </c>
      <c r="B14" s="47"/>
      <c r="C14" s="46"/>
      <c r="D14" s="46"/>
      <c r="E14" s="46"/>
    </row>
    <row r="15" ht="21.95" customHeight="1" spans="1:5">
      <c r="A15" s="46">
        <v>13</v>
      </c>
      <c r="B15" s="47"/>
      <c r="C15" s="46"/>
      <c r="D15" s="46"/>
      <c r="E15" s="46"/>
    </row>
    <row r="16" ht="21.95" customHeight="1" spans="1:5">
      <c r="A16" s="46">
        <v>14</v>
      </c>
      <c r="B16" s="47"/>
      <c r="C16" s="46"/>
      <c r="D16" s="46"/>
      <c r="E16" s="46"/>
    </row>
    <row r="17" ht="21.95" customHeight="1" spans="1:5">
      <c r="A17" s="46">
        <v>15</v>
      </c>
      <c r="B17" s="47"/>
      <c r="C17" s="46"/>
      <c r="D17" s="46"/>
      <c r="E17" s="46"/>
    </row>
    <row r="18" ht="21.95" customHeight="1" spans="1:5">
      <c r="A18" s="46">
        <v>16</v>
      </c>
      <c r="B18" s="47"/>
      <c r="C18" s="46"/>
      <c r="D18" s="46"/>
      <c r="E18" s="46"/>
    </row>
    <row r="19" ht="21.95" customHeight="1" spans="1:5">
      <c r="A19" s="46">
        <v>17</v>
      </c>
      <c r="B19" s="47"/>
      <c r="C19" s="46"/>
      <c r="D19" s="46"/>
      <c r="E19" s="46"/>
    </row>
    <row r="20" ht="21.95" customHeight="1" spans="1:5">
      <c r="A20" s="46">
        <v>18</v>
      </c>
      <c r="B20" s="47"/>
      <c r="C20" s="46"/>
      <c r="D20" s="46"/>
      <c r="E20" s="46"/>
    </row>
  </sheetData>
  <mergeCells count="1">
    <mergeCell ref="A1:E1"/>
  </mergeCells>
  <printOptions horizontalCentered="1"/>
  <pageMargins left="0.511811023622047" right="0.511811023622047" top="0.511811023622047" bottom="0.511811023622047" header="0.511811023622047" footer="0.511811023622047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view="pageBreakPreview" zoomScaleNormal="100" workbookViewId="0">
      <selection activeCell="A1" sqref="A1:E1"/>
    </sheetView>
  </sheetViews>
  <sheetFormatPr defaultColWidth="9" defaultRowHeight="13.5" outlineLevelCol="4"/>
  <cols>
    <col min="1" max="1" width="13.25" style="41" customWidth="1"/>
    <col min="2" max="2" width="17.5" style="41" customWidth="1"/>
    <col min="3" max="3" width="18.5" style="42" customWidth="1"/>
    <col min="4" max="4" width="21" style="42" customWidth="1"/>
    <col min="5" max="5" width="20" style="42" customWidth="1"/>
    <col min="6" max="257" width="9" style="41"/>
    <col min="258" max="258" width="21.375" style="41" customWidth="1"/>
    <col min="259" max="259" width="26.75" style="41" customWidth="1"/>
    <col min="260" max="260" width="24" style="41" customWidth="1"/>
    <col min="261" max="261" width="18.5" style="41" customWidth="1"/>
    <col min="262" max="513" width="9" style="41"/>
    <col min="514" max="514" width="21.375" style="41" customWidth="1"/>
    <col min="515" max="515" width="26.75" style="41" customWidth="1"/>
    <col min="516" max="516" width="24" style="41" customWidth="1"/>
    <col min="517" max="517" width="18.5" style="41" customWidth="1"/>
    <col min="518" max="769" width="9" style="41"/>
    <col min="770" max="770" width="21.375" style="41" customWidth="1"/>
    <col min="771" max="771" width="26.75" style="41" customWidth="1"/>
    <col min="772" max="772" width="24" style="41" customWidth="1"/>
    <col min="773" max="773" width="18.5" style="41" customWidth="1"/>
    <col min="774" max="1025" width="9" style="41"/>
    <col min="1026" max="1026" width="21.375" style="41" customWidth="1"/>
    <col min="1027" max="1027" width="26.75" style="41" customWidth="1"/>
    <col min="1028" max="1028" width="24" style="41" customWidth="1"/>
    <col min="1029" max="1029" width="18.5" style="41" customWidth="1"/>
    <col min="1030" max="1281" width="9" style="41"/>
    <col min="1282" max="1282" width="21.375" style="41" customWidth="1"/>
    <col min="1283" max="1283" width="26.75" style="41" customWidth="1"/>
    <col min="1284" max="1284" width="24" style="41" customWidth="1"/>
    <col min="1285" max="1285" width="18.5" style="41" customWidth="1"/>
    <col min="1286" max="1537" width="9" style="41"/>
    <col min="1538" max="1538" width="21.375" style="41" customWidth="1"/>
    <col min="1539" max="1539" width="26.75" style="41" customWidth="1"/>
    <col min="1540" max="1540" width="24" style="41" customWidth="1"/>
    <col min="1541" max="1541" width="18.5" style="41" customWidth="1"/>
    <col min="1542" max="1793" width="9" style="41"/>
    <col min="1794" max="1794" width="21.375" style="41" customWidth="1"/>
    <col min="1795" max="1795" width="26.75" style="41" customWidth="1"/>
    <col min="1796" max="1796" width="24" style="41" customWidth="1"/>
    <col min="1797" max="1797" width="18.5" style="41" customWidth="1"/>
    <col min="1798" max="2049" width="9" style="41"/>
    <col min="2050" max="2050" width="21.375" style="41" customWidth="1"/>
    <col min="2051" max="2051" width="26.75" style="41" customWidth="1"/>
    <col min="2052" max="2052" width="24" style="41" customWidth="1"/>
    <col min="2053" max="2053" width="18.5" style="41" customWidth="1"/>
    <col min="2054" max="2305" width="9" style="41"/>
    <col min="2306" max="2306" width="21.375" style="41" customWidth="1"/>
    <col min="2307" max="2307" width="26.75" style="41" customWidth="1"/>
    <col min="2308" max="2308" width="24" style="41" customWidth="1"/>
    <col min="2309" max="2309" width="18.5" style="41" customWidth="1"/>
    <col min="2310" max="2561" width="9" style="41"/>
    <col min="2562" max="2562" width="21.375" style="41" customWidth="1"/>
    <col min="2563" max="2563" width="26.75" style="41" customWidth="1"/>
    <col min="2564" max="2564" width="24" style="41" customWidth="1"/>
    <col min="2565" max="2565" width="18.5" style="41" customWidth="1"/>
    <col min="2566" max="2817" width="9" style="41"/>
    <col min="2818" max="2818" width="21.375" style="41" customWidth="1"/>
    <col min="2819" max="2819" width="26.75" style="41" customWidth="1"/>
    <col min="2820" max="2820" width="24" style="41" customWidth="1"/>
    <col min="2821" max="2821" width="18.5" style="41" customWidth="1"/>
    <col min="2822" max="3073" width="9" style="41"/>
    <col min="3074" max="3074" width="21.375" style="41" customWidth="1"/>
    <col min="3075" max="3075" width="26.75" style="41" customWidth="1"/>
    <col min="3076" max="3076" width="24" style="41" customWidth="1"/>
    <col min="3077" max="3077" width="18.5" style="41" customWidth="1"/>
    <col min="3078" max="3329" width="9" style="41"/>
    <col min="3330" max="3330" width="21.375" style="41" customWidth="1"/>
    <col min="3331" max="3331" width="26.75" style="41" customWidth="1"/>
    <col min="3332" max="3332" width="24" style="41" customWidth="1"/>
    <col min="3333" max="3333" width="18.5" style="41" customWidth="1"/>
    <col min="3334" max="3585" width="9" style="41"/>
    <col min="3586" max="3586" width="21.375" style="41" customWidth="1"/>
    <col min="3587" max="3587" width="26.75" style="41" customWidth="1"/>
    <col min="3588" max="3588" width="24" style="41" customWidth="1"/>
    <col min="3589" max="3589" width="18.5" style="41" customWidth="1"/>
    <col min="3590" max="3841" width="9" style="41"/>
    <col min="3842" max="3842" width="21.375" style="41" customWidth="1"/>
    <col min="3843" max="3843" width="26.75" style="41" customWidth="1"/>
    <col min="3844" max="3844" width="24" style="41" customWidth="1"/>
    <col min="3845" max="3845" width="18.5" style="41" customWidth="1"/>
    <col min="3846" max="4097" width="9" style="41"/>
    <col min="4098" max="4098" width="21.375" style="41" customWidth="1"/>
    <col min="4099" max="4099" width="26.75" style="41" customWidth="1"/>
    <col min="4100" max="4100" width="24" style="41" customWidth="1"/>
    <col min="4101" max="4101" width="18.5" style="41" customWidth="1"/>
    <col min="4102" max="4353" width="9" style="41"/>
    <col min="4354" max="4354" width="21.375" style="41" customWidth="1"/>
    <col min="4355" max="4355" width="26.75" style="41" customWidth="1"/>
    <col min="4356" max="4356" width="24" style="41" customWidth="1"/>
    <col min="4357" max="4357" width="18.5" style="41" customWidth="1"/>
    <col min="4358" max="4609" width="9" style="41"/>
    <col min="4610" max="4610" width="21.375" style="41" customWidth="1"/>
    <col min="4611" max="4611" width="26.75" style="41" customWidth="1"/>
    <col min="4612" max="4612" width="24" style="41" customWidth="1"/>
    <col min="4613" max="4613" width="18.5" style="41" customWidth="1"/>
    <col min="4614" max="4865" width="9" style="41"/>
    <col min="4866" max="4866" width="21.375" style="41" customWidth="1"/>
    <col min="4867" max="4867" width="26.75" style="41" customWidth="1"/>
    <col min="4868" max="4868" width="24" style="41" customWidth="1"/>
    <col min="4869" max="4869" width="18.5" style="41" customWidth="1"/>
    <col min="4870" max="5121" width="9" style="41"/>
    <col min="5122" max="5122" width="21.375" style="41" customWidth="1"/>
    <col min="5123" max="5123" width="26.75" style="41" customWidth="1"/>
    <col min="5124" max="5124" width="24" style="41" customWidth="1"/>
    <col min="5125" max="5125" width="18.5" style="41" customWidth="1"/>
    <col min="5126" max="5377" width="9" style="41"/>
    <col min="5378" max="5378" width="21.375" style="41" customWidth="1"/>
    <col min="5379" max="5379" width="26.75" style="41" customWidth="1"/>
    <col min="5380" max="5380" width="24" style="41" customWidth="1"/>
    <col min="5381" max="5381" width="18.5" style="41" customWidth="1"/>
    <col min="5382" max="5633" width="9" style="41"/>
    <col min="5634" max="5634" width="21.375" style="41" customWidth="1"/>
    <col min="5635" max="5635" width="26.75" style="41" customWidth="1"/>
    <col min="5636" max="5636" width="24" style="41" customWidth="1"/>
    <col min="5637" max="5637" width="18.5" style="41" customWidth="1"/>
    <col min="5638" max="5889" width="9" style="41"/>
    <col min="5890" max="5890" width="21.375" style="41" customWidth="1"/>
    <col min="5891" max="5891" width="26.75" style="41" customWidth="1"/>
    <col min="5892" max="5892" width="24" style="41" customWidth="1"/>
    <col min="5893" max="5893" width="18.5" style="41" customWidth="1"/>
    <col min="5894" max="6145" width="9" style="41"/>
    <col min="6146" max="6146" width="21.375" style="41" customWidth="1"/>
    <col min="6147" max="6147" width="26.75" style="41" customWidth="1"/>
    <col min="6148" max="6148" width="24" style="41" customWidth="1"/>
    <col min="6149" max="6149" width="18.5" style="41" customWidth="1"/>
    <col min="6150" max="6401" width="9" style="41"/>
    <col min="6402" max="6402" width="21.375" style="41" customWidth="1"/>
    <col min="6403" max="6403" width="26.75" style="41" customWidth="1"/>
    <col min="6404" max="6404" width="24" style="41" customWidth="1"/>
    <col min="6405" max="6405" width="18.5" style="41" customWidth="1"/>
    <col min="6406" max="6657" width="9" style="41"/>
    <col min="6658" max="6658" width="21.375" style="41" customWidth="1"/>
    <col min="6659" max="6659" width="26.75" style="41" customWidth="1"/>
    <col min="6660" max="6660" width="24" style="41" customWidth="1"/>
    <col min="6661" max="6661" width="18.5" style="41" customWidth="1"/>
    <col min="6662" max="6913" width="9" style="41"/>
    <col min="6914" max="6914" width="21.375" style="41" customWidth="1"/>
    <col min="6915" max="6915" width="26.75" style="41" customWidth="1"/>
    <col min="6916" max="6916" width="24" style="41" customWidth="1"/>
    <col min="6917" max="6917" width="18.5" style="41" customWidth="1"/>
    <col min="6918" max="7169" width="9" style="41"/>
    <col min="7170" max="7170" width="21.375" style="41" customWidth="1"/>
    <col min="7171" max="7171" width="26.75" style="41" customWidth="1"/>
    <col min="7172" max="7172" width="24" style="41" customWidth="1"/>
    <col min="7173" max="7173" width="18.5" style="41" customWidth="1"/>
    <col min="7174" max="7425" width="9" style="41"/>
    <col min="7426" max="7426" width="21.375" style="41" customWidth="1"/>
    <col min="7427" max="7427" width="26.75" style="41" customWidth="1"/>
    <col min="7428" max="7428" width="24" style="41" customWidth="1"/>
    <col min="7429" max="7429" width="18.5" style="41" customWidth="1"/>
    <col min="7430" max="7681" width="9" style="41"/>
    <col min="7682" max="7682" width="21.375" style="41" customWidth="1"/>
    <col min="7683" max="7683" width="26.75" style="41" customWidth="1"/>
    <col min="7684" max="7684" width="24" style="41" customWidth="1"/>
    <col min="7685" max="7685" width="18.5" style="41" customWidth="1"/>
    <col min="7686" max="7937" width="9" style="41"/>
    <col min="7938" max="7938" width="21.375" style="41" customWidth="1"/>
    <col min="7939" max="7939" width="26.75" style="41" customWidth="1"/>
    <col min="7940" max="7940" width="24" style="41" customWidth="1"/>
    <col min="7941" max="7941" width="18.5" style="41" customWidth="1"/>
    <col min="7942" max="8193" width="9" style="41"/>
    <col min="8194" max="8194" width="21.375" style="41" customWidth="1"/>
    <col min="8195" max="8195" width="26.75" style="41" customWidth="1"/>
    <col min="8196" max="8196" width="24" style="41" customWidth="1"/>
    <col min="8197" max="8197" width="18.5" style="41" customWidth="1"/>
    <col min="8198" max="8449" width="9" style="41"/>
    <col min="8450" max="8450" width="21.375" style="41" customWidth="1"/>
    <col min="8451" max="8451" width="26.75" style="41" customWidth="1"/>
    <col min="8452" max="8452" width="24" style="41" customWidth="1"/>
    <col min="8453" max="8453" width="18.5" style="41" customWidth="1"/>
    <col min="8454" max="8705" width="9" style="41"/>
    <col min="8706" max="8706" width="21.375" style="41" customWidth="1"/>
    <col min="8707" max="8707" width="26.75" style="41" customWidth="1"/>
    <col min="8708" max="8708" width="24" style="41" customWidth="1"/>
    <col min="8709" max="8709" width="18.5" style="41" customWidth="1"/>
    <col min="8710" max="8961" width="9" style="41"/>
    <col min="8962" max="8962" width="21.375" style="41" customWidth="1"/>
    <col min="8963" max="8963" width="26.75" style="41" customWidth="1"/>
    <col min="8964" max="8964" width="24" style="41" customWidth="1"/>
    <col min="8965" max="8965" width="18.5" style="41" customWidth="1"/>
    <col min="8966" max="9217" width="9" style="41"/>
    <col min="9218" max="9218" width="21.375" style="41" customWidth="1"/>
    <col min="9219" max="9219" width="26.75" style="41" customWidth="1"/>
    <col min="9220" max="9220" width="24" style="41" customWidth="1"/>
    <col min="9221" max="9221" width="18.5" style="41" customWidth="1"/>
    <col min="9222" max="9473" width="9" style="41"/>
    <col min="9474" max="9474" width="21.375" style="41" customWidth="1"/>
    <col min="9475" max="9475" width="26.75" style="41" customWidth="1"/>
    <col min="9476" max="9476" width="24" style="41" customWidth="1"/>
    <col min="9477" max="9477" width="18.5" style="41" customWidth="1"/>
    <col min="9478" max="9729" width="9" style="41"/>
    <col min="9730" max="9730" width="21.375" style="41" customWidth="1"/>
    <col min="9731" max="9731" width="26.75" style="41" customWidth="1"/>
    <col min="9732" max="9732" width="24" style="41" customWidth="1"/>
    <col min="9733" max="9733" width="18.5" style="41" customWidth="1"/>
    <col min="9734" max="9985" width="9" style="41"/>
    <col min="9986" max="9986" width="21.375" style="41" customWidth="1"/>
    <col min="9987" max="9987" width="26.75" style="41" customWidth="1"/>
    <col min="9988" max="9988" width="24" style="41" customWidth="1"/>
    <col min="9989" max="9989" width="18.5" style="41" customWidth="1"/>
    <col min="9990" max="10241" width="9" style="41"/>
    <col min="10242" max="10242" width="21.375" style="41" customWidth="1"/>
    <col min="10243" max="10243" width="26.75" style="41" customWidth="1"/>
    <col min="10244" max="10244" width="24" style="41" customWidth="1"/>
    <col min="10245" max="10245" width="18.5" style="41" customWidth="1"/>
    <col min="10246" max="10497" width="9" style="41"/>
    <col min="10498" max="10498" width="21.375" style="41" customWidth="1"/>
    <col min="10499" max="10499" width="26.75" style="41" customWidth="1"/>
    <col min="10500" max="10500" width="24" style="41" customWidth="1"/>
    <col min="10501" max="10501" width="18.5" style="41" customWidth="1"/>
    <col min="10502" max="10753" width="9" style="41"/>
    <col min="10754" max="10754" width="21.375" style="41" customWidth="1"/>
    <col min="10755" max="10755" width="26.75" style="41" customWidth="1"/>
    <col min="10756" max="10756" width="24" style="41" customWidth="1"/>
    <col min="10757" max="10757" width="18.5" style="41" customWidth="1"/>
    <col min="10758" max="11009" width="9" style="41"/>
    <col min="11010" max="11010" width="21.375" style="41" customWidth="1"/>
    <col min="11011" max="11011" width="26.75" style="41" customWidth="1"/>
    <col min="11012" max="11012" width="24" style="41" customWidth="1"/>
    <col min="11013" max="11013" width="18.5" style="41" customWidth="1"/>
    <col min="11014" max="11265" width="9" style="41"/>
    <col min="11266" max="11266" width="21.375" style="41" customWidth="1"/>
    <col min="11267" max="11267" width="26.75" style="41" customWidth="1"/>
    <col min="11268" max="11268" width="24" style="41" customWidth="1"/>
    <col min="11269" max="11269" width="18.5" style="41" customWidth="1"/>
    <col min="11270" max="11521" width="9" style="41"/>
    <col min="11522" max="11522" width="21.375" style="41" customWidth="1"/>
    <col min="11523" max="11523" width="26.75" style="41" customWidth="1"/>
    <col min="11524" max="11524" width="24" style="41" customWidth="1"/>
    <col min="11525" max="11525" width="18.5" style="41" customWidth="1"/>
    <col min="11526" max="11777" width="9" style="41"/>
    <col min="11778" max="11778" width="21.375" style="41" customWidth="1"/>
    <col min="11779" max="11779" width="26.75" style="41" customWidth="1"/>
    <col min="11780" max="11780" width="24" style="41" customWidth="1"/>
    <col min="11781" max="11781" width="18.5" style="41" customWidth="1"/>
    <col min="11782" max="12033" width="9" style="41"/>
    <col min="12034" max="12034" width="21.375" style="41" customWidth="1"/>
    <col min="12035" max="12035" width="26.75" style="41" customWidth="1"/>
    <col min="12036" max="12036" width="24" style="41" customWidth="1"/>
    <col min="12037" max="12037" width="18.5" style="41" customWidth="1"/>
    <col min="12038" max="12289" width="9" style="41"/>
    <col min="12290" max="12290" width="21.375" style="41" customWidth="1"/>
    <col min="12291" max="12291" width="26.75" style="41" customWidth="1"/>
    <col min="12292" max="12292" width="24" style="41" customWidth="1"/>
    <col min="12293" max="12293" width="18.5" style="41" customWidth="1"/>
    <col min="12294" max="12545" width="9" style="41"/>
    <col min="12546" max="12546" width="21.375" style="41" customWidth="1"/>
    <col min="12547" max="12547" width="26.75" style="41" customWidth="1"/>
    <col min="12548" max="12548" width="24" style="41" customWidth="1"/>
    <col min="12549" max="12549" width="18.5" style="41" customWidth="1"/>
    <col min="12550" max="12801" width="9" style="41"/>
    <col min="12802" max="12802" width="21.375" style="41" customWidth="1"/>
    <col min="12803" max="12803" width="26.75" style="41" customWidth="1"/>
    <col min="12804" max="12804" width="24" style="41" customWidth="1"/>
    <col min="12805" max="12805" width="18.5" style="41" customWidth="1"/>
    <col min="12806" max="13057" width="9" style="41"/>
    <col min="13058" max="13058" width="21.375" style="41" customWidth="1"/>
    <col min="13059" max="13059" width="26.75" style="41" customWidth="1"/>
    <col min="13060" max="13060" width="24" style="41" customWidth="1"/>
    <col min="13061" max="13061" width="18.5" style="41" customWidth="1"/>
    <col min="13062" max="13313" width="9" style="41"/>
    <col min="13314" max="13314" width="21.375" style="41" customWidth="1"/>
    <col min="13315" max="13315" width="26.75" style="41" customWidth="1"/>
    <col min="13316" max="13316" width="24" style="41" customWidth="1"/>
    <col min="13317" max="13317" width="18.5" style="41" customWidth="1"/>
    <col min="13318" max="13569" width="9" style="41"/>
    <col min="13570" max="13570" width="21.375" style="41" customWidth="1"/>
    <col min="13571" max="13571" width="26.75" style="41" customWidth="1"/>
    <col min="13572" max="13572" width="24" style="41" customWidth="1"/>
    <col min="13573" max="13573" width="18.5" style="41" customWidth="1"/>
    <col min="13574" max="13825" width="9" style="41"/>
    <col min="13826" max="13826" width="21.375" style="41" customWidth="1"/>
    <col min="13827" max="13827" width="26.75" style="41" customWidth="1"/>
    <col min="13828" max="13828" width="24" style="41" customWidth="1"/>
    <col min="13829" max="13829" width="18.5" style="41" customWidth="1"/>
    <col min="13830" max="14081" width="9" style="41"/>
    <col min="14082" max="14082" width="21.375" style="41" customWidth="1"/>
    <col min="14083" max="14083" width="26.75" style="41" customWidth="1"/>
    <col min="14084" max="14084" width="24" style="41" customWidth="1"/>
    <col min="14085" max="14085" width="18.5" style="41" customWidth="1"/>
    <col min="14086" max="14337" width="9" style="41"/>
    <col min="14338" max="14338" width="21.375" style="41" customWidth="1"/>
    <col min="14339" max="14339" width="26.75" style="41" customWidth="1"/>
    <col min="14340" max="14340" width="24" style="41" customWidth="1"/>
    <col min="14341" max="14341" width="18.5" style="41" customWidth="1"/>
    <col min="14342" max="14593" width="9" style="41"/>
    <col min="14594" max="14594" width="21.375" style="41" customWidth="1"/>
    <col min="14595" max="14595" width="26.75" style="41" customWidth="1"/>
    <col min="14596" max="14596" width="24" style="41" customWidth="1"/>
    <col min="14597" max="14597" width="18.5" style="41" customWidth="1"/>
    <col min="14598" max="14849" width="9" style="41"/>
    <col min="14850" max="14850" width="21.375" style="41" customWidth="1"/>
    <col min="14851" max="14851" width="26.75" style="41" customWidth="1"/>
    <col min="14852" max="14852" width="24" style="41" customWidth="1"/>
    <col min="14853" max="14853" width="18.5" style="41" customWidth="1"/>
    <col min="14854" max="15105" width="9" style="41"/>
    <col min="15106" max="15106" width="21.375" style="41" customWidth="1"/>
    <col min="15107" max="15107" width="26.75" style="41" customWidth="1"/>
    <col min="15108" max="15108" width="24" style="41" customWidth="1"/>
    <col min="15109" max="15109" width="18.5" style="41" customWidth="1"/>
    <col min="15110" max="15361" width="9" style="41"/>
    <col min="15362" max="15362" width="21.375" style="41" customWidth="1"/>
    <col min="15363" max="15363" width="26.75" style="41" customWidth="1"/>
    <col min="15364" max="15364" width="24" style="41" customWidth="1"/>
    <col min="15365" max="15365" width="18.5" style="41" customWidth="1"/>
    <col min="15366" max="15617" width="9" style="41"/>
    <col min="15618" max="15618" width="21.375" style="41" customWidth="1"/>
    <col min="15619" max="15619" width="26.75" style="41" customWidth="1"/>
    <col min="15620" max="15620" width="24" style="41" customWidth="1"/>
    <col min="15621" max="15621" width="18.5" style="41" customWidth="1"/>
    <col min="15622" max="15873" width="9" style="41"/>
    <col min="15874" max="15874" width="21.375" style="41" customWidth="1"/>
    <col min="15875" max="15875" width="26.75" style="41" customWidth="1"/>
    <col min="15876" max="15876" width="24" style="41" customWidth="1"/>
    <col min="15877" max="15877" width="18.5" style="41" customWidth="1"/>
    <col min="15878" max="16129" width="9" style="41"/>
    <col min="16130" max="16130" width="21.375" style="41" customWidth="1"/>
    <col min="16131" max="16131" width="26.75" style="41" customWidth="1"/>
    <col min="16132" max="16132" width="24" style="41" customWidth="1"/>
    <col min="16133" max="16133" width="18.5" style="41" customWidth="1"/>
    <col min="16134" max="16384" width="9" style="41"/>
  </cols>
  <sheetData>
    <row r="1" ht="55.15" customHeight="1" spans="1:5">
      <c r="A1" s="43" t="s">
        <v>85</v>
      </c>
      <c r="B1" s="43"/>
      <c r="C1" s="43"/>
      <c r="D1" s="43"/>
      <c r="E1" s="43"/>
    </row>
    <row r="2" ht="24" customHeight="1" spans="1:5">
      <c r="A2" s="44" t="s">
        <v>86</v>
      </c>
      <c r="B2" s="44" t="s">
        <v>87</v>
      </c>
      <c r="C2" s="44" t="s">
        <v>88</v>
      </c>
      <c r="D2" s="44" t="s">
        <v>89</v>
      </c>
      <c r="E2" s="45" t="s">
        <v>16</v>
      </c>
    </row>
    <row r="3" ht="23.1" customHeight="1" spans="1:5">
      <c r="A3" s="46">
        <v>1</v>
      </c>
      <c r="B3" s="47"/>
      <c r="C3" s="46"/>
      <c r="D3" s="46"/>
      <c r="E3" s="46"/>
    </row>
    <row r="4" ht="23.1" customHeight="1" spans="1:5">
      <c r="A4" s="46">
        <v>2</v>
      </c>
      <c r="B4" s="47"/>
      <c r="C4" s="46"/>
      <c r="D4" s="46"/>
      <c r="E4" s="46"/>
    </row>
    <row r="5" ht="23.1" customHeight="1" spans="1:5">
      <c r="A5" s="46">
        <v>3</v>
      </c>
      <c r="B5" s="47"/>
      <c r="C5" s="46"/>
      <c r="D5" s="46"/>
      <c r="E5" s="46"/>
    </row>
    <row r="6" ht="23.1" customHeight="1" spans="1:5">
      <c r="A6" s="46">
        <v>4</v>
      </c>
      <c r="B6" s="47"/>
      <c r="C6" s="46"/>
      <c r="D6" s="46"/>
      <c r="E6" s="46"/>
    </row>
    <row r="7" ht="23.1" customHeight="1" spans="1:5">
      <c r="A7" s="46">
        <v>5</v>
      </c>
      <c r="B7" s="47"/>
      <c r="C7" s="46"/>
      <c r="D7" s="46"/>
      <c r="E7" s="46"/>
    </row>
    <row r="8" ht="23.1" customHeight="1" spans="1:5">
      <c r="A8" s="46">
        <v>6</v>
      </c>
      <c r="B8" s="47"/>
      <c r="C8" s="46"/>
      <c r="D8" s="46"/>
      <c r="E8" s="46"/>
    </row>
    <row r="9" ht="23.1" customHeight="1" spans="1:5">
      <c r="A9" s="46">
        <v>7</v>
      </c>
      <c r="B9" s="47"/>
      <c r="C9" s="46"/>
      <c r="D9" s="46"/>
      <c r="E9" s="46"/>
    </row>
    <row r="10" ht="23.1" customHeight="1" spans="1:5">
      <c r="A10" s="46">
        <v>8</v>
      </c>
      <c r="B10" s="47"/>
      <c r="C10" s="46"/>
      <c r="D10" s="46"/>
      <c r="E10" s="46"/>
    </row>
    <row r="11" ht="23.1" customHeight="1" spans="1:5">
      <c r="A11" s="46">
        <v>9</v>
      </c>
      <c r="B11" s="47"/>
      <c r="C11" s="46"/>
      <c r="D11" s="46"/>
      <c r="E11" s="46"/>
    </row>
    <row r="12" ht="23.1" customHeight="1" spans="1:5">
      <c r="A12" s="46">
        <v>10</v>
      </c>
      <c r="B12" s="47"/>
      <c r="C12" s="46"/>
      <c r="D12" s="46"/>
      <c r="E12" s="46"/>
    </row>
    <row r="13" ht="23.1" customHeight="1" spans="1:5">
      <c r="A13" s="46">
        <v>11</v>
      </c>
      <c r="B13" s="47"/>
      <c r="C13" s="46"/>
      <c r="D13" s="46"/>
      <c r="E13" s="46"/>
    </row>
    <row r="14" ht="23.1" customHeight="1" spans="1:5">
      <c r="A14" s="46">
        <v>12</v>
      </c>
      <c r="B14" s="47"/>
      <c r="C14" s="46"/>
      <c r="D14" s="46"/>
      <c r="E14" s="46"/>
    </row>
    <row r="15" ht="23.1" customHeight="1" spans="1:5">
      <c r="A15" s="46">
        <v>13</v>
      </c>
      <c r="B15" s="47"/>
      <c r="C15" s="46"/>
      <c r="D15" s="46"/>
      <c r="E15" s="46"/>
    </row>
    <row r="16" ht="23.1" customHeight="1" spans="1:5">
      <c r="A16" s="46">
        <v>14</v>
      </c>
      <c r="B16" s="47"/>
      <c r="C16" s="46"/>
      <c r="D16" s="46"/>
      <c r="E16" s="46"/>
    </row>
    <row r="17" ht="23.1" customHeight="1" spans="1:5">
      <c r="A17" s="46">
        <v>15</v>
      </c>
      <c r="B17" s="47"/>
      <c r="C17" s="46"/>
      <c r="D17" s="46"/>
      <c r="E17" s="46"/>
    </row>
    <row r="18" ht="23.1" customHeight="1" spans="1:5">
      <c r="A18" s="46">
        <v>16</v>
      </c>
      <c r="B18" s="47"/>
      <c r="C18" s="46"/>
      <c r="D18" s="46"/>
      <c r="E18" s="46"/>
    </row>
    <row r="19" ht="23.1" customHeight="1" spans="1:5">
      <c r="A19" s="46">
        <v>17</v>
      </c>
      <c r="B19" s="47"/>
      <c r="C19" s="46"/>
      <c r="D19" s="46"/>
      <c r="E19" s="46"/>
    </row>
    <row r="20" ht="23.1" customHeight="1" spans="1:5">
      <c r="A20" s="46">
        <v>18</v>
      </c>
      <c r="B20" s="47"/>
      <c r="C20" s="46"/>
      <c r="D20" s="46"/>
      <c r="E20" s="46"/>
    </row>
    <row r="21" ht="23.25" customHeight="1" spans="1:5">
      <c r="A21" s="48" t="s">
        <v>81</v>
      </c>
      <c r="B21" s="48"/>
      <c r="C21" s="48"/>
      <c r="D21" s="48"/>
      <c r="E21" s="48"/>
    </row>
  </sheetData>
  <mergeCells count="2">
    <mergeCell ref="A1:E1"/>
    <mergeCell ref="A21:E21"/>
  </mergeCells>
  <printOptions horizontalCentered="1"/>
  <pageMargins left="0.511811023622047" right="0.511811023622047" top="0.511811023622047" bottom="0.511811023622047" header="0.511811023622047" footer="0.511811023622047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$A1:$XFD1048576"/>
    </sheetView>
  </sheetViews>
  <sheetFormatPr defaultColWidth="9" defaultRowHeight="14.25"/>
  <cols>
    <col min="1" max="1" width="5.75" style="3" customWidth="1"/>
    <col min="2" max="2" width="9.875" style="3" customWidth="1"/>
    <col min="3" max="3" width="12.75" style="1" customWidth="1"/>
    <col min="4" max="4" width="21" style="1" customWidth="1"/>
    <col min="5" max="5" width="14.875" style="4" customWidth="1"/>
    <col min="6" max="6" width="10.625" style="4" customWidth="1"/>
    <col min="7" max="7" width="12.625" style="4" customWidth="1"/>
    <col min="8" max="8" width="11.375" style="5" customWidth="1"/>
    <col min="9" max="9" width="9" style="5"/>
    <col min="10" max="16384" width="9" style="1"/>
  </cols>
  <sheetData>
    <row r="1" s="1" customFormat="1" ht="57" customHeight="1" spans="1:9">
      <c r="A1" s="36" t="s">
        <v>90</v>
      </c>
      <c r="B1" s="36"/>
      <c r="C1" s="36"/>
      <c r="D1" s="36"/>
      <c r="E1" s="36"/>
      <c r="F1" s="36"/>
      <c r="G1" s="36"/>
      <c r="H1" s="36"/>
      <c r="I1" s="36"/>
    </row>
    <row r="2" s="2" customFormat="1" ht="36" customHeight="1" spans="1:9">
      <c r="A2" s="7" t="s">
        <v>0</v>
      </c>
      <c r="B2" s="7" t="s">
        <v>2</v>
      </c>
      <c r="C2" s="7" t="s">
        <v>1</v>
      </c>
      <c r="D2" s="7" t="s">
        <v>4</v>
      </c>
      <c r="E2" s="8" t="s">
        <v>91</v>
      </c>
      <c r="F2" s="8" t="s">
        <v>92</v>
      </c>
      <c r="G2" s="8" t="s">
        <v>93</v>
      </c>
      <c r="H2" s="8" t="s">
        <v>94</v>
      </c>
      <c r="I2" s="8" t="s">
        <v>95</v>
      </c>
    </row>
    <row r="3" ht="28" customHeight="1" spans="1:9">
      <c r="A3" s="37">
        <v>1</v>
      </c>
      <c r="B3" s="38" t="s">
        <v>96</v>
      </c>
      <c r="C3" s="38" t="s">
        <v>97</v>
      </c>
      <c r="D3" s="104" t="s">
        <v>98</v>
      </c>
      <c r="E3" s="38" t="s">
        <v>99</v>
      </c>
      <c r="F3" s="12">
        <v>14</v>
      </c>
      <c r="G3" s="39">
        <v>85</v>
      </c>
      <c r="H3" s="40">
        <v>1</v>
      </c>
      <c r="I3" s="40" t="s">
        <v>100</v>
      </c>
    </row>
    <row r="4" ht="28" customHeight="1" spans="1:9">
      <c r="A4" s="37">
        <v>2</v>
      </c>
      <c r="B4" s="38" t="s">
        <v>101</v>
      </c>
      <c r="C4" s="38" t="s">
        <v>97</v>
      </c>
      <c r="D4" s="104" t="s">
        <v>102</v>
      </c>
      <c r="E4" s="38" t="s">
        <v>99</v>
      </c>
      <c r="F4" s="12">
        <v>9</v>
      </c>
      <c r="G4" s="39">
        <v>84.5</v>
      </c>
      <c r="H4" s="40">
        <v>2</v>
      </c>
      <c r="I4" s="40"/>
    </row>
    <row r="5" ht="28" customHeight="1" spans="1:9">
      <c r="A5" s="37">
        <v>3</v>
      </c>
      <c r="B5" s="38" t="s">
        <v>103</v>
      </c>
      <c r="C5" s="38" t="s">
        <v>97</v>
      </c>
      <c r="D5" s="104" t="s">
        <v>104</v>
      </c>
      <c r="E5" s="38" t="s">
        <v>99</v>
      </c>
      <c r="F5" s="12">
        <v>17</v>
      </c>
      <c r="G5" s="39">
        <v>79.5</v>
      </c>
      <c r="H5" s="40">
        <v>3</v>
      </c>
      <c r="I5" s="40"/>
    </row>
    <row r="6" ht="28" customHeight="1" spans="1:9">
      <c r="A6" s="37">
        <v>4</v>
      </c>
      <c r="B6" s="38" t="s">
        <v>105</v>
      </c>
      <c r="C6" s="38" t="s">
        <v>97</v>
      </c>
      <c r="D6" s="104" t="s">
        <v>106</v>
      </c>
      <c r="E6" s="38" t="s">
        <v>99</v>
      </c>
      <c r="F6" s="12">
        <v>8</v>
      </c>
      <c r="G6" s="39">
        <v>76.67</v>
      </c>
      <c r="H6" s="40">
        <v>4</v>
      </c>
      <c r="I6" s="40"/>
    </row>
    <row r="7" ht="28" customHeight="1" spans="1:9">
      <c r="A7" s="37">
        <v>5</v>
      </c>
      <c r="B7" s="38" t="s">
        <v>107</v>
      </c>
      <c r="C7" s="38" t="s">
        <v>97</v>
      </c>
      <c r="D7" s="104" t="s">
        <v>108</v>
      </c>
      <c r="E7" s="38" t="s">
        <v>99</v>
      </c>
      <c r="F7" s="12">
        <v>10</v>
      </c>
      <c r="G7" s="39">
        <v>76.67</v>
      </c>
      <c r="H7" s="40">
        <v>5</v>
      </c>
      <c r="I7" s="40"/>
    </row>
    <row r="8" ht="28" customHeight="1" spans="1:9">
      <c r="A8" s="37">
        <v>6</v>
      </c>
      <c r="B8" s="38" t="s">
        <v>109</v>
      </c>
      <c r="C8" s="38" t="s">
        <v>97</v>
      </c>
      <c r="D8" s="104" t="s">
        <v>110</v>
      </c>
      <c r="E8" s="38" t="s">
        <v>99</v>
      </c>
      <c r="F8" s="12">
        <v>12</v>
      </c>
      <c r="G8" s="39">
        <v>72</v>
      </c>
      <c r="H8" s="40">
        <v>6</v>
      </c>
      <c r="I8" s="40"/>
    </row>
    <row r="9" ht="28" customHeight="1" spans="1:9">
      <c r="A9" s="37">
        <v>7</v>
      </c>
      <c r="B9" s="38" t="s">
        <v>111</v>
      </c>
      <c r="C9" s="38" t="s">
        <v>97</v>
      </c>
      <c r="D9" s="104" t="s">
        <v>112</v>
      </c>
      <c r="E9" s="38" t="s">
        <v>99</v>
      </c>
      <c r="F9" s="12">
        <v>15</v>
      </c>
      <c r="G9" s="39">
        <v>69</v>
      </c>
      <c r="H9" s="40">
        <v>7</v>
      </c>
      <c r="I9" s="40"/>
    </row>
    <row r="10" ht="28" customHeight="1" spans="1:9">
      <c r="A10" s="37">
        <v>8</v>
      </c>
      <c r="B10" s="38" t="s">
        <v>113</v>
      </c>
      <c r="C10" s="38" t="s">
        <v>97</v>
      </c>
      <c r="D10" s="104" t="s">
        <v>114</v>
      </c>
      <c r="E10" s="38" t="s">
        <v>99</v>
      </c>
      <c r="F10" s="12">
        <v>11</v>
      </c>
      <c r="G10" s="39">
        <v>68.67</v>
      </c>
      <c r="H10" s="40">
        <v>8</v>
      </c>
      <c r="I10" s="40"/>
    </row>
    <row r="11" ht="28" customHeight="1" spans="1:9">
      <c r="A11" s="37">
        <v>9</v>
      </c>
      <c r="B11" s="38" t="s">
        <v>115</v>
      </c>
      <c r="C11" s="38" t="s">
        <v>97</v>
      </c>
      <c r="D11" s="104" t="s">
        <v>116</v>
      </c>
      <c r="E11" s="38" t="s">
        <v>99</v>
      </c>
      <c r="F11" s="12">
        <v>13</v>
      </c>
      <c r="G11" s="39">
        <v>68.67</v>
      </c>
      <c r="H11" s="40">
        <v>9</v>
      </c>
      <c r="I11" s="40"/>
    </row>
    <row r="12" ht="28" customHeight="1" spans="1:9">
      <c r="A12" s="37">
        <v>10</v>
      </c>
      <c r="B12" s="38" t="s">
        <v>117</v>
      </c>
      <c r="C12" s="38" t="s">
        <v>97</v>
      </c>
      <c r="D12" s="38" t="s">
        <v>118</v>
      </c>
      <c r="E12" s="38" t="s">
        <v>99</v>
      </c>
      <c r="F12" s="12">
        <v>16</v>
      </c>
      <c r="G12" s="39">
        <v>68</v>
      </c>
      <c r="H12" s="40">
        <v>10</v>
      </c>
      <c r="I12" s="40"/>
    </row>
    <row r="13" ht="28" customHeight="1" spans="1:9">
      <c r="A13" s="37">
        <v>11</v>
      </c>
      <c r="B13" s="38" t="s">
        <v>119</v>
      </c>
      <c r="C13" s="38" t="s">
        <v>97</v>
      </c>
      <c r="D13" s="104" t="s">
        <v>120</v>
      </c>
      <c r="E13" s="38" t="s">
        <v>121</v>
      </c>
      <c r="F13" s="12">
        <v>7</v>
      </c>
      <c r="G13" s="39">
        <v>84</v>
      </c>
      <c r="H13" s="40">
        <v>1</v>
      </c>
      <c r="I13" s="40" t="s">
        <v>100</v>
      </c>
    </row>
    <row r="14" ht="28" customHeight="1" spans="1:9">
      <c r="A14" s="37">
        <v>12</v>
      </c>
      <c r="B14" s="38" t="s">
        <v>122</v>
      </c>
      <c r="C14" s="38" t="s">
        <v>97</v>
      </c>
      <c r="D14" s="104" t="s">
        <v>123</v>
      </c>
      <c r="E14" s="38" t="s">
        <v>121</v>
      </c>
      <c r="F14" s="12">
        <v>4</v>
      </c>
      <c r="G14" s="39">
        <v>79.67</v>
      </c>
      <c r="H14" s="40">
        <v>2</v>
      </c>
      <c r="I14" s="40" t="s">
        <v>100</v>
      </c>
    </row>
    <row r="15" ht="28" customHeight="1" spans="1:9">
      <c r="A15" s="37">
        <v>13</v>
      </c>
      <c r="B15" s="38" t="s">
        <v>124</v>
      </c>
      <c r="C15" s="38" t="s">
        <v>97</v>
      </c>
      <c r="D15" s="104" t="s">
        <v>125</v>
      </c>
      <c r="E15" s="38" t="s">
        <v>121</v>
      </c>
      <c r="F15" s="12">
        <v>5</v>
      </c>
      <c r="G15" s="39">
        <v>74.33</v>
      </c>
      <c r="H15" s="40">
        <v>3</v>
      </c>
      <c r="I15" s="40"/>
    </row>
    <row r="16" ht="28" customHeight="1" spans="1:9">
      <c r="A16" s="37">
        <v>14</v>
      </c>
      <c r="B16" s="38" t="s">
        <v>126</v>
      </c>
      <c r="C16" s="38" t="s">
        <v>97</v>
      </c>
      <c r="D16" s="104" t="s">
        <v>127</v>
      </c>
      <c r="E16" s="38" t="s">
        <v>121</v>
      </c>
      <c r="F16" s="12">
        <v>6</v>
      </c>
      <c r="G16" s="39">
        <v>69.67</v>
      </c>
      <c r="H16" s="40">
        <v>4</v>
      </c>
      <c r="I16" s="40"/>
    </row>
    <row r="17" ht="28" customHeight="1" spans="1:9">
      <c r="A17" s="37">
        <v>15</v>
      </c>
      <c r="B17" s="38" t="s">
        <v>128</v>
      </c>
      <c r="C17" s="38" t="s">
        <v>97</v>
      </c>
      <c r="D17" s="104" t="s">
        <v>129</v>
      </c>
      <c r="E17" s="38" t="s">
        <v>130</v>
      </c>
      <c r="F17" s="12">
        <v>1</v>
      </c>
      <c r="G17" s="39">
        <v>76.33</v>
      </c>
      <c r="H17" s="40">
        <v>1</v>
      </c>
      <c r="I17" s="40" t="s">
        <v>100</v>
      </c>
    </row>
    <row r="18" ht="28" customHeight="1" spans="1:9">
      <c r="A18" s="37">
        <v>16</v>
      </c>
      <c r="B18" s="38" t="s">
        <v>131</v>
      </c>
      <c r="C18" s="38" t="s">
        <v>97</v>
      </c>
      <c r="D18" s="104" t="s">
        <v>132</v>
      </c>
      <c r="E18" s="38" t="s">
        <v>130</v>
      </c>
      <c r="F18" s="12">
        <v>2</v>
      </c>
      <c r="G18" s="39">
        <v>74.67</v>
      </c>
      <c r="H18" s="40">
        <v>2</v>
      </c>
      <c r="I18" s="40" t="s">
        <v>100</v>
      </c>
    </row>
    <row r="19" ht="28" customHeight="1" spans="1:9">
      <c r="A19" s="37">
        <v>17</v>
      </c>
      <c r="B19" s="38" t="s">
        <v>133</v>
      </c>
      <c r="C19" s="38" t="s">
        <v>97</v>
      </c>
      <c r="D19" s="104" t="s">
        <v>134</v>
      </c>
      <c r="E19" s="38" t="s">
        <v>130</v>
      </c>
      <c r="F19" s="12">
        <v>3</v>
      </c>
      <c r="G19" s="39">
        <v>71.67</v>
      </c>
      <c r="H19" s="40">
        <v>3</v>
      </c>
      <c r="I19" s="40" t="s">
        <v>100</v>
      </c>
    </row>
  </sheetData>
  <autoFilter xmlns:etc="http://www.wps.cn/officeDocument/2017/etCustomData" ref="A1:I19" etc:filterBottomFollowUsedRange="0">
    <extLst/>
  </autoFilter>
  <mergeCells count="1">
    <mergeCell ref="A1:I1"/>
  </mergeCells>
  <printOptions horizontalCentered="1"/>
  <pageMargins left="0.357638888888889" right="0.357638888888889" top="0.409027777777778" bottom="0.409027777777778" header="0.5" footer="0.5"/>
  <pageSetup paperSize="9" scale="9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78"/>
  <sheetViews>
    <sheetView zoomScale="85" zoomScaleNormal="85" workbookViewId="0">
      <selection activeCell="F8" sqref="F8"/>
    </sheetView>
  </sheetViews>
  <sheetFormatPr defaultColWidth="9" defaultRowHeight="14.25" outlineLevelCol="6"/>
  <cols>
    <col min="1" max="1" width="6.875" style="15" customWidth="1"/>
    <col min="2" max="3" width="15.125" style="15" customWidth="1"/>
    <col min="4" max="5" width="15.125" style="16" customWidth="1"/>
    <col min="6" max="6" width="15.125" style="15" customWidth="1"/>
    <col min="7" max="7" width="13.625" style="15" customWidth="1"/>
    <col min="8" max="16383" width="9.125" style="16"/>
  </cols>
  <sheetData>
    <row r="1" ht="60" customHeight="1" spans="1:7">
      <c r="A1" s="17" t="s">
        <v>135</v>
      </c>
      <c r="B1" s="17"/>
      <c r="C1" s="17"/>
      <c r="D1" s="17"/>
      <c r="E1" s="17"/>
      <c r="F1" s="17"/>
      <c r="G1" s="17"/>
    </row>
    <row r="2" s="24" customFormat="1" ht="27.75" customHeight="1" spans="1:7">
      <c r="A2" s="15"/>
      <c r="B2" s="28" t="s">
        <v>136</v>
      </c>
      <c r="C2" s="28"/>
      <c r="D2" s="20" t="s">
        <v>137</v>
      </c>
      <c r="E2" s="20"/>
      <c r="F2" s="30"/>
      <c r="G2" s="30"/>
    </row>
    <row r="3" ht="33" customHeight="1" spans="1:7">
      <c r="A3" s="26" t="s">
        <v>0</v>
      </c>
      <c r="B3" s="26" t="s">
        <v>2</v>
      </c>
      <c r="C3" s="26" t="s">
        <v>76</v>
      </c>
      <c r="D3" s="26" t="s">
        <v>138</v>
      </c>
      <c r="E3" s="26" t="s">
        <v>139</v>
      </c>
      <c r="F3" s="26" t="s">
        <v>140</v>
      </c>
      <c r="G3" s="26" t="s">
        <v>16</v>
      </c>
    </row>
    <row r="4" ht="33.95" customHeight="1" spans="1:7">
      <c r="A4" s="31"/>
      <c r="B4" s="31"/>
      <c r="C4" s="31"/>
      <c r="D4" s="32"/>
      <c r="E4" s="32"/>
      <c r="F4" s="33"/>
      <c r="G4" s="31"/>
    </row>
    <row r="5" ht="33.95" customHeight="1" spans="1:7">
      <c r="A5" s="31"/>
      <c r="B5" s="31"/>
      <c r="C5" s="31"/>
      <c r="D5" s="32"/>
      <c r="E5" s="32"/>
      <c r="F5" s="33"/>
      <c r="G5" s="31"/>
    </row>
    <row r="6" ht="33.95" customHeight="1" spans="1:7">
      <c r="A6" s="31"/>
      <c r="B6" s="31"/>
      <c r="C6" s="31"/>
      <c r="D6" s="32"/>
      <c r="E6" s="32"/>
      <c r="F6" s="33"/>
      <c r="G6" s="31"/>
    </row>
    <row r="7" ht="33.95" customHeight="1" spans="1:7">
      <c r="A7" s="31"/>
      <c r="B7" s="31"/>
      <c r="C7" s="31"/>
      <c r="D7" s="32"/>
      <c r="E7" s="32"/>
      <c r="F7" s="33"/>
      <c r="G7" s="31"/>
    </row>
    <row r="8" ht="33.95" customHeight="1" spans="1:7">
      <c r="A8" s="31"/>
      <c r="B8" s="31"/>
      <c r="C8" s="31"/>
      <c r="D8" s="32"/>
      <c r="E8" s="32"/>
      <c r="F8" s="33"/>
      <c r="G8" s="31"/>
    </row>
    <row r="9" ht="33.95" customHeight="1" spans="1:7">
      <c r="A9" s="31"/>
      <c r="B9" s="31"/>
      <c r="C9" s="31"/>
      <c r="D9" s="32"/>
      <c r="E9" s="32"/>
      <c r="F9" s="33"/>
      <c r="G9" s="31"/>
    </row>
    <row r="10" ht="33.95" customHeight="1" spans="1:7">
      <c r="A10" s="31"/>
      <c r="B10" s="31"/>
      <c r="C10" s="31"/>
      <c r="D10" s="32"/>
      <c r="E10" s="32"/>
      <c r="F10" s="33"/>
      <c r="G10" s="31"/>
    </row>
    <row r="11" ht="33.95" customHeight="1" spans="1:7">
      <c r="A11" s="31"/>
      <c r="B11" s="31"/>
      <c r="C11" s="31"/>
      <c r="D11" s="32"/>
      <c r="E11" s="32"/>
      <c r="F11" s="33"/>
      <c r="G11" s="31"/>
    </row>
    <row r="12" ht="33.95" customHeight="1" spans="1:7">
      <c r="A12" s="31"/>
      <c r="B12" s="31"/>
      <c r="C12" s="31"/>
      <c r="D12" s="32"/>
      <c r="E12" s="32"/>
      <c r="F12" s="33"/>
      <c r="G12" s="31"/>
    </row>
    <row r="13" ht="33.95" customHeight="1" spans="1:7">
      <c r="A13" s="31"/>
      <c r="B13" s="31"/>
      <c r="C13" s="31"/>
      <c r="D13" s="32"/>
      <c r="E13" s="32"/>
      <c r="F13" s="33"/>
      <c r="G13" s="31"/>
    </row>
    <row r="14" ht="33.95" customHeight="1" spans="1:7">
      <c r="A14" s="31"/>
      <c r="B14" s="31"/>
      <c r="C14" s="31"/>
      <c r="D14" s="32"/>
      <c r="E14" s="32"/>
      <c r="F14" s="33"/>
      <c r="G14" s="31"/>
    </row>
    <row r="15" ht="33.95" customHeight="1" spans="1:7">
      <c r="A15" s="31"/>
      <c r="B15" s="31"/>
      <c r="C15" s="31"/>
      <c r="D15" s="32"/>
      <c r="E15" s="32"/>
      <c r="F15" s="33"/>
      <c r="G15" s="31"/>
    </row>
    <row r="16" ht="33.95" customHeight="1" spans="1:7">
      <c r="A16" s="31"/>
      <c r="B16" s="31"/>
      <c r="C16" s="31"/>
      <c r="D16" s="32"/>
      <c r="E16" s="32"/>
      <c r="F16" s="33"/>
      <c r="G16" s="31"/>
    </row>
    <row r="17" ht="33.95" customHeight="1" spans="1:7">
      <c r="A17" s="31"/>
      <c r="B17" s="31"/>
      <c r="C17" s="31"/>
      <c r="D17" s="32"/>
      <c r="E17" s="32"/>
      <c r="F17" s="33"/>
      <c r="G17" s="31"/>
    </row>
    <row r="18" ht="33.95" customHeight="1" spans="1:7">
      <c r="A18" s="31"/>
      <c r="B18" s="31"/>
      <c r="C18" s="31"/>
      <c r="D18" s="32"/>
      <c r="E18" s="32"/>
      <c r="F18" s="33"/>
      <c r="G18" s="31"/>
    </row>
    <row r="19" ht="33.95" customHeight="1" spans="1:7">
      <c r="A19" s="31"/>
      <c r="B19" s="31"/>
      <c r="C19" s="31"/>
      <c r="D19" s="32"/>
      <c r="E19" s="32"/>
      <c r="F19" s="33"/>
      <c r="G19" s="31"/>
    </row>
    <row r="20" ht="33.95" customHeight="1" spans="1:7">
      <c r="A20" s="31"/>
      <c r="B20" s="31"/>
      <c r="C20" s="31"/>
      <c r="D20" s="32"/>
      <c r="E20" s="32"/>
      <c r="F20" s="33"/>
      <c r="G20" s="31"/>
    </row>
    <row r="21" ht="33.95" customHeight="1" spans="1:7">
      <c r="A21" s="31"/>
      <c r="B21" s="31"/>
      <c r="C21" s="31"/>
      <c r="D21" s="32"/>
      <c r="E21" s="32"/>
      <c r="F21" s="33"/>
      <c r="G21" s="31"/>
    </row>
    <row r="22" ht="33.95" customHeight="1" spans="1:7">
      <c r="A22" s="31"/>
      <c r="B22" s="31"/>
      <c r="C22" s="31"/>
      <c r="D22" s="32"/>
      <c r="E22" s="32"/>
      <c r="F22" s="33"/>
      <c r="G22" s="31"/>
    </row>
    <row r="23" ht="33.95" customHeight="1" spans="1:7">
      <c r="A23" s="31"/>
      <c r="B23" s="31"/>
      <c r="C23" s="31"/>
      <c r="D23" s="32"/>
      <c r="E23" s="32"/>
      <c r="F23" s="33"/>
      <c r="G23" s="31"/>
    </row>
    <row r="24" ht="33.95" customHeight="1" spans="1:7">
      <c r="A24" s="31"/>
      <c r="B24" s="31"/>
      <c r="C24" s="31"/>
      <c r="D24" s="32"/>
      <c r="E24" s="32"/>
      <c r="F24" s="33"/>
      <c r="G24" s="31"/>
    </row>
    <row r="25" ht="33.95" customHeight="1" spans="1:7">
      <c r="A25" s="31"/>
      <c r="B25" s="31"/>
      <c r="C25" s="31"/>
      <c r="D25" s="32"/>
      <c r="E25" s="32"/>
      <c r="F25" s="33"/>
      <c r="G25" s="31"/>
    </row>
    <row r="26" ht="33.95" customHeight="1" spans="1:7">
      <c r="A26" s="31"/>
      <c r="B26" s="31"/>
      <c r="C26" s="31"/>
      <c r="D26" s="32"/>
      <c r="E26" s="32"/>
      <c r="F26" s="33"/>
      <c r="G26" s="31"/>
    </row>
    <row r="27" ht="33.95" customHeight="1" spans="1:7">
      <c r="A27" s="31"/>
      <c r="B27" s="31"/>
      <c r="C27" s="31"/>
      <c r="D27" s="32"/>
      <c r="E27" s="32"/>
      <c r="F27" s="33"/>
      <c r="G27" s="31"/>
    </row>
    <row r="28" ht="33.95" customHeight="1" spans="1:7">
      <c r="A28" s="31"/>
      <c r="B28" s="31"/>
      <c r="C28" s="31"/>
      <c r="D28" s="32"/>
      <c r="E28" s="32"/>
      <c r="F28" s="33"/>
      <c r="G28" s="31"/>
    </row>
    <row r="29" ht="33.95" customHeight="1" spans="1:7">
      <c r="A29" s="31"/>
      <c r="B29" s="31"/>
      <c r="C29" s="31"/>
      <c r="D29" s="32"/>
      <c r="E29" s="32"/>
      <c r="F29" s="33"/>
      <c r="G29" s="31"/>
    </row>
    <row r="30" ht="33.95" customHeight="1" spans="1:7">
      <c r="A30" s="31"/>
      <c r="B30" s="31"/>
      <c r="C30" s="31"/>
      <c r="D30" s="32"/>
      <c r="E30" s="32"/>
      <c r="F30" s="33"/>
      <c r="G30" s="31"/>
    </row>
    <row r="31" ht="33.95" hidden="1" customHeight="1" spans="1:7">
      <c r="A31" s="22">
        <v>72</v>
      </c>
      <c r="B31" s="22" t="s">
        <v>141</v>
      </c>
      <c r="C31" s="22" t="s">
        <v>142</v>
      </c>
      <c r="D31" s="23"/>
      <c r="E31" s="23"/>
      <c r="F31" s="34"/>
      <c r="G31" s="22"/>
    </row>
    <row r="32" ht="33.95" hidden="1" customHeight="1" spans="1:7">
      <c r="A32" s="22">
        <v>73</v>
      </c>
      <c r="B32" s="22" t="s">
        <v>143</v>
      </c>
      <c r="C32" s="22" t="s">
        <v>142</v>
      </c>
      <c r="D32" s="23"/>
      <c r="E32" s="23"/>
      <c r="F32" s="22"/>
      <c r="G32" s="22"/>
    </row>
    <row r="33" ht="33.95" hidden="1" customHeight="1" spans="1:7">
      <c r="A33" s="22">
        <v>74</v>
      </c>
      <c r="B33" s="22" t="s">
        <v>144</v>
      </c>
      <c r="C33" s="22" t="s">
        <v>142</v>
      </c>
      <c r="D33" s="23"/>
      <c r="E33" s="23"/>
      <c r="F33" s="22"/>
      <c r="G33" s="22"/>
    </row>
    <row r="34" ht="33.95" hidden="1" customHeight="1" spans="1:7">
      <c r="A34" s="22">
        <v>75</v>
      </c>
      <c r="B34" s="22" t="s">
        <v>145</v>
      </c>
      <c r="C34" s="22" t="s">
        <v>142</v>
      </c>
      <c r="D34" s="23"/>
      <c r="E34" s="23"/>
      <c r="F34" s="22"/>
      <c r="G34" s="22"/>
    </row>
    <row r="35" ht="33.95" hidden="1" customHeight="1" spans="1:7">
      <c r="A35" s="22">
        <v>76</v>
      </c>
      <c r="B35" s="22" t="s">
        <v>146</v>
      </c>
      <c r="C35" s="22" t="s">
        <v>142</v>
      </c>
      <c r="D35" s="23"/>
      <c r="E35" s="23"/>
      <c r="F35" s="22"/>
      <c r="G35" s="22"/>
    </row>
    <row r="36" ht="33.95" hidden="1" customHeight="1" spans="1:7">
      <c r="A36" s="22">
        <v>77</v>
      </c>
      <c r="B36" s="22" t="s">
        <v>147</v>
      </c>
      <c r="C36" s="22" t="s">
        <v>142</v>
      </c>
      <c r="D36" s="23"/>
      <c r="E36" s="23"/>
      <c r="F36" s="22"/>
      <c r="G36" s="22"/>
    </row>
    <row r="37" ht="33.95" hidden="1" customHeight="1" spans="1:7">
      <c r="A37" s="22">
        <v>78</v>
      </c>
      <c r="B37" s="22" t="s">
        <v>148</v>
      </c>
      <c r="C37" s="22" t="s">
        <v>142</v>
      </c>
      <c r="D37" s="23"/>
      <c r="E37" s="23"/>
      <c r="F37" s="22"/>
      <c r="G37" s="22"/>
    </row>
    <row r="38" ht="33.95" hidden="1" customHeight="1" spans="1:7">
      <c r="A38" s="22">
        <v>79</v>
      </c>
      <c r="B38" s="22" t="s">
        <v>149</v>
      </c>
      <c r="C38" s="22" t="s">
        <v>142</v>
      </c>
      <c r="D38" s="23"/>
      <c r="E38" s="23"/>
      <c r="F38" s="22"/>
      <c r="G38" s="22"/>
    </row>
    <row r="39" ht="33.95" hidden="1" customHeight="1" spans="1:7">
      <c r="A39" s="22">
        <v>80</v>
      </c>
      <c r="B39" s="22" t="s">
        <v>150</v>
      </c>
      <c r="C39" s="22" t="s">
        <v>142</v>
      </c>
      <c r="D39" s="23"/>
      <c r="E39" s="23"/>
      <c r="F39" s="22"/>
      <c r="G39" s="22"/>
    </row>
    <row r="40" ht="33.95" hidden="1" customHeight="1" spans="1:7">
      <c r="A40" s="22">
        <v>81</v>
      </c>
      <c r="B40" s="22" t="s">
        <v>151</v>
      </c>
      <c r="C40" s="22" t="s">
        <v>142</v>
      </c>
      <c r="D40" s="23"/>
      <c r="E40" s="23"/>
      <c r="F40" s="22"/>
      <c r="G40" s="22"/>
    </row>
    <row r="41" ht="33.95" hidden="1" customHeight="1" spans="1:7">
      <c r="A41" s="22">
        <v>82</v>
      </c>
      <c r="B41" s="22" t="s">
        <v>152</v>
      </c>
      <c r="C41" s="22" t="s">
        <v>142</v>
      </c>
      <c r="D41" s="23"/>
      <c r="E41" s="23"/>
      <c r="F41" s="22"/>
      <c r="G41" s="22"/>
    </row>
    <row r="42" ht="33.95" hidden="1" customHeight="1" spans="1:7">
      <c r="A42" s="22">
        <v>83</v>
      </c>
      <c r="B42" s="22" t="s">
        <v>153</v>
      </c>
      <c r="C42" s="22" t="s">
        <v>142</v>
      </c>
      <c r="D42" s="23"/>
      <c r="E42" s="23"/>
      <c r="F42" s="22"/>
      <c r="G42" s="22"/>
    </row>
    <row r="43" ht="33.95" hidden="1" customHeight="1" spans="1:7">
      <c r="A43" s="22">
        <v>84</v>
      </c>
      <c r="B43" s="22" t="s">
        <v>154</v>
      </c>
      <c r="C43" s="22" t="s">
        <v>142</v>
      </c>
      <c r="D43" s="23"/>
      <c r="E43" s="23"/>
      <c r="F43" s="22"/>
      <c r="G43" s="22"/>
    </row>
    <row r="44" ht="33.95" hidden="1" customHeight="1" spans="1:7">
      <c r="A44" s="22">
        <v>85</v>
      </c>
      <c r="B44" s="22" t="s">
        <v>155</v>
      </c>
      <c r="C44" s="22" t="s">
        <v>142</v>
      </c>
      <c r="D44" s="23"/>
      <c r="E44" s="23"/>
      <c r="F44" s="22"/>
      <c r="G44" s="22"/>
    </row>
    <row r="45" ht="33.95" hidden="1" customHeight="1" spans="1:7">
      <c r="A45" s="22">
        <v>86</v>
      </c>
      <c r="B45" s="22" t="s">
        <v>156</v>
      </c>
      <c r="C45" s="22" t="s">
        <v>142</v>
      </c>
      <c r="D45" s="23"/>
      <c r="E45" s="23"/>
      <c r="F45" s="22"/>
      <c r="G45" s="22"/>
    </row>
    <row r="46" ht="33.95" hidden="1" customHeight="1" spans="1:7">
      <c r="A46" s="22">
        <v>90</v>
      </c>
      <c r="B46" s="22" t="s">
        <v>157</v>
      </c>
      <c r="C46" s="22" t="s">
        <v>158</v>
      </c>
      <c r="D46" s="23"/>
      <c r="E46" s="23"/>
      <c r="F46" s="22"/>
      <c r="G46" s="22"/>
    </row>
    <row r="47" ht="33.95" hidden="1" customHeight="1" spans="1:7">
      <c r="A47" s="22">
        <v>91</v>
      </c>
      <c r="B47" s="22" t="s">
        <v>159</v>
      </c>
      <c r="C47" s="22" t="s">
        <v>160</v>
      </c>
      <c r="D47" s="23"/>
      <c r="E47" s="23"/>
      <c r="F47" s="22"/>
      <c r="G47" s="22"/>
    </row>
    <row r="48" ht="33.95" hidden="1" customHeight="1" spans="1:7">
      <c r="A48" s="22">
        <v>92</v>
      </c>
      <c r="B48" s="22" t="s">
        <v>161</v>
      </c>
      <c r="C48" s="22" t="s">
        <v>162</v>
      </c>
      <c r="D48" s="23"/>
      <c r="E48" s="23"/>
      <c r="F48" s="22"/>
      <c r="G48" s="22"/>
    </row>
    <row r="49" ht="33.95" hidden="1" customHeight="1" spans="1:7">
      <c r="A49" s="22">
        <v>97</v>
      </c>
      <c r="B49" s="22"/>
      <c r="C49" s="35"/>
      <c r="D49" s="23"/>
      <c r="E49" s="23"/>
      <c r="F49" s="22"/>
      <c r="G49" s="22"/>
    </row>
    <row r="50" ht="33.95" hidden="1" customHeight="1" spans="1:7">
      <c r="A50" s="22">
        <v>98</v>
      </c>
      <c r="B50" s="22"/>
      <c r="C50" s="35"/>
      <c r="D50" s="23"/>
      <c r="E50" s="23"/>
      <c r="F50" s="22"/>
      <c r="G50" s="22"/>
    </row>
    <row r="51" ht="33.95" hidden="1" customHeight="1" spans="1:7">
      <c r="A51" s="22">
        <v>99</v>
      </c>
      <c r="B51" s="22"/>
      <c r="C51" s="35"/>
      <c r="D51" s="23"/>
      <c r="E51" s="23"/>
      <c r="F51" s="22"/>
      <c r="G51" s="22"/>
    </row>
    <row r="52" ht="33.95" hidden="1" customHeight="1" spans="1:7">
      <c r="A52" s="22">
        <v>100</v>
      </c>
      <c r="B52" s="22"/>
      <c r="C52" s="35"/>
      <c r="D52" s="23"/>
      <c r="E52" s="23"/>
      <c r="F52" s="22"/>
      <c r="G52" s="22"/>
    </row>
    <row r="53" ht="33.95" hidden="1" customHeight="1" spans="1:7">
      <c r="A53" s="22">
        <v>101</v>
      </c>
      <c r="B53" s="22"/>
      <c r="C53" s="35"/>
      <c r="D53" s="23"/>
      <c r="E53" s="23"/>
      <c r="F53" s="22"/>
      <c r="G53" s="22"/>
    </row>
    <row r="54" ht="33.95" hidden="1" customHeight="1" spans="1:7">
      <c r="A54" s="22">
        <v>102</v>
      </c>
      <c r="B54" s="22"/>
      <c r="C54" s="35"/>
      <c r="D54" s="23"/>
      <c r="E54" s="23"/>
      <c r="F54" s="22"/>
      <c r="G54" s="22"/>
    </row>
    <row r="55" ht="33.95" hidden="1" customHeight="1" spans="1:7">
      <c r="A55" s="22">
        <v>103</v>
      </c>
      <c r="B55" s="22"/>
      <c r="C55" s="35"/>
      <c r="D55" s="23"/>
      <c r="E55" s="23"/>
      <c r="F55" s="22"/>
      <c r="G55" s="22"/>
    </row>
    <row r="56" ht="33.95" hidden="1" customHeight="1" spans="1:7">
      <c r="A56" s="22">
        <v>104</v>
      </c>
      <c r="B56" s="22"/>
      <c r="C56" s="35"/>
      <c r="D56" s="23"/>
      <c r="E56" s="23"/>
      <c r="F56" s="22"/>
      <c r="G56" s="22"/>
    </row>
    <row r="57" ht="33.95" hidden="1" customHeight="1" spans="1:7">
      <c r="A57" s="22">
        <v>105</v>
      </c>
      <c r="B57" s="22"/>
      <c r="C57" s="35"/>
      <c r="D57" s="23"/>
      <c r="E57" s="23"/>
      <c r="F57" s="22"/>
      <c r="G57" s="22"/>
    </row>
    <row r="58" ht="33.95" hidden="1" customHeight="1" spans="1:7">
      <c r="A58" s="22">
        <v>106</v>
      </c>
      <c r="B58" s="22"/>
      <c r="C58" s="35"/>
      <c r="D58" s="23"/>
      <c r="E58" s="23"/>
      <c r="F58" s="22"/>
      <c r="G58" s="22"/>
    </row>
    <row r="59" ht="33.95" hidden="1" customHeight="1" spans="1:7">
      <c r="A59" s="22">
        <v>107</v>
      </c>
      <c r="B59" s="22"/>
      <c r="C59" s="35"/>
      <c r="D59" s="23"/>
      <c r="E59" s="23"/>
      <c r="F59" s="22"/>
      <c r="G59" s="22"/>
    </row>
    <row r="60" ht="33.95" hidden="1" customHeight="1" spans="1:7">
      <c r="A60" s="22">
        <v>108</v>
      </c>
      <c r="B60" s="22"/>
      <c r="C60" s="22"/>
      <c r="D60" s="23"/>
      <c r="E60" s="23"/>
      <c r="F60" s="22"/>
      <c r="G60" s="22"/>
    </row>
    <row r="61" ht="33.95" hidden="1" customHeight="1" spans="1:7">
      <c r="A61" s="22">
        <v>109</v>
      </c>
      <c r="B61" s="22"/>
      <c r="C61" s="22"/>
      <c r="D61" s="23"/>
      <c r="E61" s="23"/>
      <c r="F61" s="22"/>
      <c r="G61" s="22"/>
    </row>
    <row r="62" ht="33.95" hidden="1" customHeight="1" spans="1:7">
      <c r="A62" s="22">
        <v>110</v>
      </c>
      <c r="B62" s="22"/>
      <c r="C62" s="22"/>
      <c r="D62" s="23"/>
      <c r="E62" s="23"/>
      <c r="F62" s="22"/>
      <c r="G62" s="22"/>
    </row>
    <row r="63" ht="33.95" hidden="1" customHeight="1" spans="1:7">
      <c r="A63" s="22">
        <v>111</v>
      </c>
      <c r="B63" s="22"/>
      <c r="C63" s="22"/>
      <c r="D63" s="23"/>
      <c r="E63" s="23"/>
      <c r="F63" s="22"/>
      <c r="G63" s="22"/>
    </row>
    <row r="64" ht="33.95" hidden="1" customHeight="1" spans="1:7">
      <c r="A64" s="22">
        <v>112</v>
      </c>
      <c r="B64" s="22"/>
      <c r="C64" s="22"/>
      <c r="D64" s="23"/>
      <c r="E64" s="23"/>
      <c r="F64" s="22"/>
      <c r="G64" s="22"/>
    </row>
    <row r="65" ht="33.95" hidden="1" customHeight="1" spans="1:7">
      <c r="A65" s="22">
        <v>113</v>
      </c>
      <c r="B65" s="22"/>
      <c r="C65" s="22"/>
      <c r="D65" s="23"/>
      <c r="E65" s="23"/>
      <c r="F65" s="22"/>
      <c r="G65" s="22"/>
    </row>
    <row r="66" ht="33.95" hidden="1" customHeight="1" spans="1:7">
      <c r="A66" s="22">
        <v>114</v>
      </c>
      <c r="B66" s="22"/>
      <c r="C66" s="22"/>
      <c r="D66" s="23"/>
      <c r="E66" s="23"/>
      <c r="F66" s="22"/>
      <c r="G66" s="22"/>
    </row>
    <row r="67" ht="33.95" hidden="1" customHeight="1" spans="1:7">
      <c r="A67" s="22">
        <v>115</v>
      </c>
      <c r="B67" s="22"/>
      <c r="C67" s="22"/>
      <c r="D67" s="23"/>
      <c r="E67" s="23"/>
      <c r="F67" s="22"/>
      <c r="G67" s="22"/>
    </row>
    <row r="68" ht="33.95" hidden="1" customHeight="1" spans="1:7">
      <c r="A68" s="22">
        <v>116</v>
      </c>
      <c r="B68" s="22"/>
      <c r="C68" s="22"/>
      <c r="D68" s="23"/>
      <c r="E68" s="23"/>
      <c r="F68" s="22"/>
      <c r="G68" s="22"/>
    </row>
    <row r="69" ht="33.95" hidden="1" customHeight="1" spans="1:7">
      <c r="A69" s="22">
        <v>117</v>
      </c>
      <c r="B69" s="22"/>
      <c r="C69" s="22"/>
      <c r="D69" s="23"/>
      <c r="E69" s="23"/>
      <c r="F69" s="22"/>
      <c r="G69" s="22"/>
    </row>
    <row r="70" ht="33.95" hidden="1" customHeight="1" spans="1:7">
      <c r="A70" s="22">
        <v>118</v>
      </c>
      <c r="B70" s="22"/>
      <c r="C70" s="22"/>
      <c r="D70" s="23"/>
      <c r="E70" s="23"/>
      <c r="F70" s="22"/>
      <c r="G70" s="22"/>
    </row>
    <row r="71" ht="33.95" hidden="1" customHeight="1" spans="1:7">
      <c r="A71" s="22">
        <v>119</v>
      </c>
      <c r="B71" s="22"/>
      <c r="C71" s="22"/>
      <c r="D71" s="23"/>
      <c r="E71" s="23"/>
      <c r="F71" s="22"/>
      <c r="G71" s="22"/>
    </row>
    <row r="72" ht="33.95" hidden="1" customHeight="1" spans="1:7">
      <c r="A72" s="22">
        <v>120</v>
      </c>
      <c r="B72" s="22"/>
      <c r="C72" s="22"/>
      <c r="D72" s="23"/>
      <c r="E72" s="23"/>
      <c r="F72" s="22"/>
      <c r="G72" s="22"/>
    </row>
    <row r="73" ht="33.95" hidden="1" customHeight="1" spans="1:7">
      <c r="A73" s="22">
        <v>121</v>
      </c>
      <c r="B73" s="22"/>
      <c r="C73" s="22"/>
      <c r="D73" s="23"/>
      <c r="E73" s="23"/>
      <c r="F73" s="22"/>
      <c r="G73" s="22"/>
    </row>
    <row r="74" ht="33.95" hidden="1" customHeight="1" spans="1:7">
      <c r="A74" s="22">
        <v>122</v>
      </c>
      <c r="B74" s="22"/>
      <c r="C74" s="22"/>
      <c r="D74" s="23"/>
      <c r="E74" s="23"/>
      <c r="F74" s="22"/>
      <c r="G74" s="22"/>
    </row>
    <row r="75" ht="33.95" hidden="1" customHeight="1" spans="1:7">
      <c r="A75" s="22">
        <v>123</v>
      </c>
      <c r="B75" s="22"/>
      <c r="C75" s="22"/>
      <c r="D75" s="23"/>
      <c r="E75" s="23"/>
      <c r="F75" s="22"/>
      <c r="G75" s="22"/>
    </row>
    <row r="76" ht="33.95" hidden="1" customHeight="1" spans="1:7">
      <c r="A76" s="22">
        <v>124</v>
      </c>
      <c r="B76" s="22"/>
      <c r="C76" s="22"/>
      <c r="D76" s="23"/>
      <c r="E76" s="23"/>
      <c r="F76" s="22"/>
      <c r="G76" s="22"/>
    </row>
    <row r="77" ht="33.95" hidden="1" customHeight="1" spans="1:7">
      <c r="A77" s="22">
        <v>125</v>
      </c>
      <c r="B77" s="22"/>
      <c r="C77" s="22"/>
      <c r="D77" s="23"/>
      <c r="E77" s="23"/>
      <c r="F77" s="22"/>
      <c r="G77" s="22"/>
    </row>
    <row r="78" ht="33.95" hidden="1" customHeight="1" spans="1:7">
      <c r="A78" s="22">
        <v>126</v>
      </c>
      <c r="B78" s="22"/>
      <c r="C78" s="22"/>
      <c r="D78" s="23"/>
      <c r="E78" s="23"/>
      <c r="F78" s="22"/>
      <c r="G78" s="22"/>
    </row>
  </sheetData>
  <autoFilter xmlns:etc="http://www.wps.cn/officeDocument/2017/etCustomData" ref="A3:G78" etc:filterBottomFollowUsedRange="0">
    <filterColumn colId="5">
      <filters>
        <filter val="13:12"/>
        <filter val="14:12"/>
        <filter val="15:12"/>
        <filter val="16:14"/>
        <filter val="13:15"/>
        <filter val="14:15"/>
        <filter val="14:16"/>
        <filter val="13:17"/>
        <filter val="13:57"/>
        <filter val="14:18"/>
        <filter val="13:59"/>
        <filter val="12:20"/>
        <filter val="13:20"/>
        <filter val="16:20"/>
        <filter val="12:23"/>
        <filter val="13:23"/>
        <filter val="16:24"/>
        <filter val="16:27"/>
        <filter val="14:28"/>
        <filter val="16:30"/>
        <filter val="17:30"/>
        <filter val="14:35"/>
        <filter val="13:36"/>
        <filter val="14:36"/>
        <filter val="14:38"/>
        <filter val="16:38"/>
        <filter val="13:39"/>
        <filter val="11:40"/>
        <filter val="14:00"/>
        <filter val="15:00"/>
        <filter val="16:00"/>
        <filter val="17:00"/>
        <filter val="14:01"/>
        <filter val="14:41"/>
        <filter val="16:42"/>
        <filter val="16:04"/>
        <filter val="11:45"/>
        <filter val="14:45"/>
        <filter val="12:46"/>
        <filter val="14:08"/>
        <filter val="15:08"/>
      </filters>
    </filterColumn>
    <sortState ref="A3:G78">
      <sortCondition ref="F3"/>
    </sortState>
    <extLst/>
  </autoFilter>
  <mergeCells count="3">
    <mergeCell ref="A1:G1"/>
    <mergeCell ref="B2:C2"/>
    <mergeCell ref="D2:E2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总名单 </vt:lpstr>
      <vt:lpstr>考场信息 (A3)</vt:lpstr>
      <vt:lpstr>AB卷抽签号</vt:lpstr>
      <vt:lpstr>抽签确认表</vt:lpstr>
      <vt:lpstr>抽签号 (2)</vt:lpstr>
      <vt:lpstr>备课室记录表</vt:lpstr>
      <vt:lpstr>备课室记录表 (2)</vt:lpstr>
      <vt:lpstr>考生抽签确认表1 </vt:lpstr>
      <vt:lpstr>工作人员签到</vt:lpstr>
      <vt:lpstr>工作人员签到 (学校)</vt:lpstr>
      <vt:lpstr>工作人员签领 (学校)</vt:lpstr>
      <vt:lpstr>考官签到抽签表</vt:lpstr>
      <vt:lpstr>考官费用签领</vt:lpstr>
      <vt:lpstr>监督员费用签领</vt:lpstr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邵振林</dc:creator>
  <cp:lastModifiedBy>Smile</cp:lastModifiedBy>
  <dcterms:created xsi:type="dcterms:W3CDTF">2015-06-05T18:19:00Z</dcterms:created>
  <cp:lastPrinted>2024-07-05T15:25:00Z</cp:lastPrinted>
  <dcterms:modified xsi:type="dcterms:W3CDTF">2025-07-14T09:01:38Z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385D08A69AF049C28F96A4ACE0CCC452_13</vt:lpwstr>
  </property>
  <property fmtid="{D5CDD505-2E9C-101B-9397-08002B2CF9AE}" pid="4" name="KSOReadingLayout">
    <vt:bool>true</vt:bool>
  </property>
</Properties>
</file>